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mathieulaporte/Desktop/Projet_final/Fichiers finaux/"/>
    </mc:Choice>
  </mc:AlternateContent>
  <bookViews>
    <workbookView xWindow="0" yWindow="460" windowWidth="28800" windowHeight="16460" tabRatio="500"/>
  </bookViews>
  <sheets>
    <sheet name="Feuil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3" i="1" l="1"/>
  <c r="E32" i="1"/>
  <c r="E29" i="1"/>
  <c r="E27" i="1"/>
  <c r="E26" i="1"/>
  <c r="E25" i="1"/>
  <c r="E28" i="1"/>
  <c r="E30" i="1"/>
  <c r="E24" i="1"/>
  <c r="E20" i="1"/>
  <c r="E5" i="1"/>
  <c r="E6" i="1"/>
  <c r="E9" i="1"/>
  <c r="E12" i="1"/>
  <c r="E13" i="1"/>
  <c r="E14" i="1"/>
  <c r="E15" i="1"/>
  <c r="E16" i="1"/>
  <c r="E17" i="1"/>
  <c r="E19" i="1"/>
  <c r="E21" i="1"/>
  <c r="E4" i="1"/>
</calcChain>
</file>

<file path=xl/sharedStrings.xml><?xml version="1.0" encoding="utf-8"?>
<sst xmlns="http://schemas.openxmlformats.org/spreadsheetml/2006/main" count="68" uniqueCount="59">
  <si>
    <t>ATtiny 45</t>
  </si>
  <si>
    <t>Items</t>
  </si>
  <si>
    <t>Qt.</t>
  </si>
  <si>
    <t>Total</t>
  </si>
  <si>
    <t>Qt. Tests</t>
  </si>
  <si>
    <t>https://www.digikey.com/product-detail/en/microchip-technology/ATTINY44A-SSUR/ATTINY44A-SSURCT-ND/3441005</t>
  </si>
  <si>
    <t>LED White</t>
  </si>
  <si>
    <t>https://www.digikey.com/products/en?keywords=160-1737-1-nd</t>
  </si>
  <si>
    <t>LED Red</t>
  </si>
  <si>
    <t>Prix unité/lot</t>
  </si>
  <si>
    <t>Resistance 220 ohms</t>
  </si>
  <si>
    <t>https://www.digikey.com/product-detail/en/yageo/RC1206FR-07220RL/311-220FRCT-ND/731640</t>
  </si>
  <si>
    <t>Header 6 pos</t>
  </si>
  <si>
    <t>Diode 5V</t>
  </si>
  <si>
    <t>https://www.digikey.com/product-detail/en/rohm-semiconductor/RB886GT2R/RB886GT2RCT-ND/2425047</t>
  </si>
  <si>
    <t>https://www.digikey.com/product-detail/en/molex-llc/0015912060/WM17449-ND/614765</t>
  </si>
  <si>
    <t>https://www.digikey.com/products/en?keywords=160-1167-1-nd</t>
  </si>
  <si>
    <t>Mofset</t>
  </si>
  <si>
    <t>https://www.digikey.com/product-detail/en/stmicroelectronics/STN3NF06L/497-3177-1-ND/654516</t>
  </si>
  <si>
    <t>DC Motor</t>
  </si>
  <si>
    <t>https://www.digikey.com/product-detail/en/nmb-technologies-corporation/PAN14EE12AA1/P14346-ND/2417070</t>
  </si>
  <si>
    <t>Potentiometer cap</t>
  </si>
  <si>
    <t>Potentiometer</t>
  </si>
  <si>
    <t>https://www.digikey.com/product-detail/en/kilo-international/OEJL-75-4-7/226-4094-ND/710674</t>
  </si>
  <si>
    <t>https://www.digikey.com/product-detail/en/tt-electronics-bi/P170S-FC15BR100K/987-1317-ND/2408894</t>
  </si>
  <si>
    <t>CONN Socket 8 pos</t>
  </si>
  <si>
    <t>https://www.digikey.com/product-detail/en/amphenol-fci/71600-008LF/609-3568-ND/1523262</t>
  </si>
  <si>
    <t>Header 8 pos</t>
  </si>
  <si>
    <t>https://www.digikey.com/product-detail/en/amphenol-fci/20021121-00008C4LF/609-3694-1-ND/2209146</t>
  </si>
  <si>
    <t>https://www.amazon.ca/dp/B01KQ0D3M0?psc=1</t>
  </si>
  <si>
    <t>Wires</t>
  </si>
  <si>
    <t>AA Baterrie</t>
  </si>
  <si>
    <t>AA batterie holder</t>
  </si>
  <si>
    <t>https://www.digikey.com/product-detail/en/mpd-memory-protection-devices/BC2AAPC/BC2AAPC-ND/455777</t>
  </si>
  <si>
    <t>Sub-total circuits</t>
  </si>
  <si>
    <t>Copper plates</t>
  </si>
  <si>
    <t>https://www.amazon.ca/s/ref=nb_sb_noss?url=search-alias%3Daps&amp;field-keywords=aa+batteery</t>
  </si>
  <si>
    <t>https://www.digikey.com/product-detail/en/mg-chemicals/521/473-1005-ND/559723</t>
  </si>
  <si>
    <t>URL</t>
  </si>
  <si>
    <t>Resistance 0 ohm</t>
  </si>
  <si>
    <t>https://www.digikey.com/products/en?keywords=311-0.0erct-nd</t>
  </si>
  <si>
    <t>Circuit boards and electronics</t>
  </si>
  <si>
    <t>Fab Academy 2017 - Final project</t>
  </si>
  <si>
    <t xml:space="preserve">Material </t>
  </si>
  <si>
    <t>PLA for 3D printed (in g.)</t>
  </si>
  <si>
    <t>échoFab</t>
  </si>
  <si>
    <t>White acrylic</t>
  </si>
  <si>
    <t>Black acrylic</t>
  </si>
  <si>
    <t>Rusian plywood</t>
  </si>
  <si>
    <t>Rubber tube</t>
  </si>
  <si>
    <t>Screws</t>
  </si>
  <si>
    <t>Recicled from old échoFab's machines</t>
  </si>
  <si>
    <t>Epoxy glue</t>
  </si>
  <si>
    <t>https://www.deserres.ca/fr/5-minute-epoxy-syringe-25ml</t>
  </si>
  <si>
    <t>Wood frame</t>
  </si>
  <si>
    <t>https://www.deserres.ca/fr/appanneau</t>
  </si>
  <si>
    <t>https://www.troteclaser.com</t>
  </si>
  <si>
    <t>https://www.deserres.ca/fr/apbreg</t>
  </si>
  <si>
    <t>https://www.digikey.com/product-detail/en/alpha-wire/F221B1-16-BK100/A116B-4-ND/281667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</si>
</sst>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$&quot;"/>
  </numFmts>
  <fonts count="8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164" fontId="1" fillId="2" borderId="0" xfId="0" applyNumberFormat="1" applyFont="1" applyFill="1"/>
    <xf numFmtId="0" fontId="2" fillId="2" borderId="0" xfId="0" applyFont="1" applyFill="1"/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right"/>
    </xf>
    <xf numFmtId="0" fontId="4" fillId="0" borderId="0" xfId="0" applyFont="1" applyAlignment="1">
      <alignment horizontal="left" vertical="center"/>
    </xf>
    <xf numFmtId="0" fontId="1" fillId="5" borderId="0" xfId="0" applyFont="1" applyFill="1" applyAlignment="1">
      <alignment horizontal="center" vertical="center"/>
    </xf>
    <xf numFmtId="0" fontId="6" fillId="6" borderId="0" xfId="0" applyFont="1" applyFill="1" applyAlignment="1">
      <alignment horizontal="right" vertical="center"/>
    </xf>
    <xf numFmtId="0" fontId="5" fillId="6" borderId="0" xfId="0" applyFont="1" applyFill="1"/>
    <xf numFmtId="164" fontId="6" fillId="6" borderId="0" xfId="0" applyNumberFormat="1" applyFont="1" applyFill="1" applyAlignment="1">
      <alignment horizontal="center" vertical="center"/>
    </xf>
    <xf numFmtId="0" fontId="3" fillId="4" borderId="1" xfId="0" applyFont="1" applyFill="1" applyBorder="1"/>
    <xf numFmtId="2" fontId="3" fillId="4" borderId="1" xfId="0" applyNumberFormat="1" applyFont="1" applyFill="1" applyBorder="1"/>
    <xf numFmtId="164" fontId="3" fillId="4" borderId="1" xfId="0" applyNumberFormat="1" applyFont="1" applyFill="1" applyBorder="1"/>
    <xf numFmtId="0" fontId="3" fillId="4" borderId="2" xfId="0" applyFont="1" applyFill="1" applyBorder="1"/>
    <xf numFmtId="2" fontId="3" fillId="4" borderId="2" xfId="0" applyNumberFormat="1" applyFont="1" applyFill="1" applyBorder="1"/>
    <xf numFmtId="164" fontId="3" fillId="4" borderId="2" xfId="0" applyNumberFormat="1" applyFont="1" applyFill="1" applyBorder="1"/>
    <xf numFmtId="0" fontId="3" fillId="4" borderId="3" xfId="0" applyFont="1" applyFill="1" applyBorder="1"/>
    <xf numFmtId="2" fontId="3" fillId="4" borderId="3" xfId="0" applyNumberFormat="1" applyFont="1" applyFill="1" applyBorder="1"/>
    <xf numFmtId="164" fontId="3" fillId="4" borderId="3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33"/>
  <sheetViews>
    <sheetView tabSelected="1" topLeftCell="A3" zoomScale="106" workbookViewId="0">
      <selection activeCell="F29" sqref="F29"/>
    </sheetView>
  </sheetViews>
  <sheetFormatPr baseColWidth="10" defaultRowHeight="16" x14ac:dyDescent="0.2"/>
  <cols>
    <col min="1" max="1" width="30.33203125" customWidth="1"/>
    <col min="4" max="4" width="12.33203125" customWidth="1"/>
    <col min="5" max="5" width="12" bestFit="1" customWidth="1"/>
    <col min="6" max="6" width="86.6640625" customWidth="1"/>
  </cols>
  <sheetData>
    <row r="1" spans="1:6" ht="33" customHeight="1" x14ac:dyDescent="0.2">
      <c r="A1" s="6" t="s">
        <v>42</v>
      </c>
      <c r="B1" s="6"/>
      <c r="C1" s="6"/>
      <c r="D1" s="6"/>
      <c r="E1" s="6"/>
      <c r="F1" s="6"/>
    </row>
    <row r="2" spans="1:6" x14ac:dyDescent="0.2">
      <c r="A2" s="7" t="s">
        <v>41</v>
      </c>
      <c r="B2" s="7"/>
      <c r="C2" s="7"/>
      <c r="D2" s="7"/>
      <c r="E2" s="7"/>
      <c r="F2" s="7"/>
    </row>
    <row r="3" spans="1:6" x14ac:dyDescent="0.2">
      <c r="A3" s="3" t="s">
        <v>1</v>
      </c>
      <c r="B3" s="3" t="s">
        <v>2</v>
      </c>
      <c r="C3" s="3" t="s">
        <v>4</v>
      </c>
      <c r="D3" s="4" t="s">
        <v>9</v>
      </c>
      <c r="E3" s="3" t="s">
        <v>3</v>
      </c>
      <c r="F3" s="3" t="s">
        <v>38</v>
      </c>
    </row>
    <row r="4" spans="1:6" x14ac:dyDescent="0.2">
      <c r="A4" s="11" t="s">
        <v>0</v>
      </c>
      <c r="B4" s="12">
        <v>2</v>
      </c>
      <c r="C4" s="12">
        <v>3</v>
      </c>
      <c r="D4" s="13">
        <v>0.79</v>
      </c>
      <c r="E4" s="13">
        <f>D4*(C4+B4)</f>
        <v>3.95</v>
      </c>
      <c r="F4" s="11" t="s">
        <v>5</v>
      </c>
    </row>
    <row r="5" spans="1:6" x14ac:dyDescent="0.2">
      <c r="A5" s="14" t="s">
        <v>6</v>
      </c>
      <c r="B5" s="15">
        <v>2</v>
      </c>
      <c r="C5" s="15">
        <v>3</v>
      </c>
      <c r="D5" s="16">
        <v>0.51</v>
      </c>
      <c r="E5" s="16">
        <f t="shared" ref="E5:E20" si="0">D5*(C5+B5)</f>
        <v>2.5499999999999998</v>
      </c>
      <c r="F5" s="14" t="s">
        <v>7</v>
      </c>
    </row>
    <row r="6" spans="1:6" x14ac:dyDescent="0.2">
      <c r="A6" s="14" t="s">
        <v>8</v>
      </c>
      <c r="B6" s="15">
        <v>2</v>
      </c>
      <c r="C6" s="15">
        <v>3</v>
      </c>
      <c r="D6" s="16">
        <v>0.51</v>
      </c>
      <c r="E6" s="16">
        <f t="shared" si="0"/>
        <v>2.5499999999999998</v>
      </c>
      <c r="F6" s="14" t="s">
        <v>16</v>
      </c>
    </row>
    <row r="7" spans="1:6" x14ac:dyDescent="0.2">
      <c r="A7" s="14" t="s">
        <v>10</v>
      </c>
      <c r="B7" s="15">
        <v>2</v>
      </c>
      <c r="C7" s="15">
        <v>98</v>
      </c>
      <c r="D7" s="16">
        <v>1.3</v>
      </c>
      <c r="E7" s="16">
        <v>1.3</v>
      </c>
      <c r="F7" s="14" t="s">
        <v>11</v>
      </c>
    </row>
    <row r="8" spans="1:6" x14ac:dyDescent="0.2">
      <c r="A8" s="14" t="s">
        <v>39</v>
      </c>
      <c r="B8" s="15">
        <v>6</v>
      </c>
      <c r="C8" s="15">
        <v>94</v>
      </c>
      <c r="D8" s="16">
        <v>0.97</v>
      </c>
      <c r="E8" s="16">
        <v>0.97</v>
      </c>
      <c r="F8" s="14" t="s">
        <v>40</v>
      </c>
    </row>
    <row r="9" spans="1:6" x14ac:dyDescent="0.2">
      <c r="A9" s="14" t="s">
        <v>12</v>
      </c>
      <c r="B9" s="15">
        <v>2</v>
      </c>
      <c r="C9" s="15">
        <v>4</v>
      </c>
      <c r="D9" s="16">
        <v>0.49</v>
      </c>
      <c r="E9" s="16">
        <f t="shared" si="0"/>
        <v>2.94</v>
      </c>
      <c r="F9" s="14" t="s">
        <v>15</v>
      </c>
    </row>
    <row r="10" spans="1:6" x14ac:dyDescent="0.2">
      <c r="A10" s="14" t="s">
        <v>13</v>
      </c>
      <c r="B10" s="15">
        <v>2</v>
      </c>
      <c r="C10" s="15">
        <v>8</v>
      </c>
      <c r="D10" s="16">
        <v>3.64</v>
      </c>
      <c r="E10" s="16">
        <v>3.64</v>
      </c>
      <c r="F10" s="14" t="s">
        <v>14</v>
      </c>
    </row>
    <row r="11" spans="1:6" x14ac:dyDescent="0.2">
      <c r="A11" s="14" t="s">
        <v>17</v>
      </c>
      <c r="B11" s="15">
        <v>2</v>
      </c>
      <c r="C11" s="15">
        <v>8</v>
      </c>
      <c r="D11" s="16">
        <v>5.68</v>
      </c>
      <c r="E11" s="16">
        <v>5.68</v>
      </c>
      <c r="F11" s="14" t="s">
        <v>18</v>
      </c>
    </row>
    <row r="12" spans="1:6" x14ac:dyDescent="0.2">
      <c r="A12" s="14" t="s">
        <v>19</v>
      </c>
      <c r="B12" s="15">
        <v>2</v>
      </c>
      <c r="C12" s="15">
        <v>1</v>
      </c>
      <c r="D12" s="16">
        <v>4.66</v>
      </c>
      <c r="E12" s="16">
        <f t="shared" si="0"/>
        <v>13.98</v>
      </c>
      <c r="F12" s="14" t="s">
        <v>20</v>
      </c>
    </row>
    <row r="13" spans="1:6" x14ac:dyDescent="0.2">
      <c r="A13" s="14" t="s">
        <v>21</v>
      </c>
      <c r="B13" s="15">
        <v>2</v>
      </c>
      <c r="C13" s="15">
        <v>0</v>
      </c>
      <c r="D13" s="16">
        <v>6.12</v>
      </c>
      <c r="E13" s="16">
        <f t="shared" si="0"/>
        <v>12.24</v>
      </c>
      <c r="F13" s="14" t="s">
        <v>23</v>
      </c>
    </row>
    <row r="14" spans="1:6" x14ac:dyDescent="0.2">
      <c r="A14" s="14" t="s">
        <v>22</v>
      </c>
      <c r="B14" s="15">
        <v>2</v>
      </c>
      <c r="C14" s="15">
        <v>3</v>
      </c>
      <c r="D14" s="16">
        <v>0.99</v>
      </c>
      <c r="E14" s="16">
        <f t="shared" si="0"/>
        <v>4.95</v>
      </c>
      <c r="F14" s="14" t="s">
        <v>24</v>
      </c>
    </row>
    <row r="15" spans="1:6" x14ac:dyDescent="0.2">
      <c r="A15" s="14" t="s">
        <v>25</v>
      </c>
      <c r="B15" s="15">
        <v>2</v>
      </c>
      <c r="C15" s="15">
        <v>3</v>
      </c>
      <c r="D15" s="16">
        <v>0.94</v>
      </c>
      <c r="E15" s="16">
        <f t="shared" si="0"/>
        <v>4.6999999999999993</v>
      </c>
      <c r="F15" s="14" t="s">
        <v>26</v>
      </c>
    </row>
    <row r="16" spans="1:6" x14ac:dyDescent="0.2">
      <c r="A16" s="14" t="s">
        <v>27</v>
      </c>
      <c r="B16" s="15">
        <v>2</v>
      </c>
      <c r="C16" s="15">
        <v>3</v>
      </c>
      <c r="D16" s="16">
        <v>0.71</v>
      </c>
      <c r="E16" s="16">
        <f t="shared" si="0"/>
        <v>3.55</v>
      </c>
      <c r="F16" s="14" t="s">
        <v>28</v>
      </c>
    </row>
    <row r="17" spans="1:6" x14ac:dyDescent="0.2">
      <c r="A17" s="14" t="s">
        <v>30</v>
      </c>
      <c r="B17" s="15">
        <v>1</v>
      </c>
      <c r="C17" s="15">
        <v>0</v>
      </c>
      <c r="D17" s="16">
        <v>19.989999999999998</v>
      </c>
      <c r="E17" s="16">
        <f t="shared" si="0"/>
        <v>19.989999999999998</v>
      </c>
      <c r="F17" s="14" t="s">
        <v>29</v>
      </c>
    </row>
    <row r="18" spans="1:6" x14ac:dyDescent="0.2">
      <c r="A18" s="14" t="s">
        <v>31</v>
      </c>
      <c r="B18" s="15">
        <v>4</v>
      </c>
      <c r="C18" s="15">
        <v>0</v>
      </c>
      <c r="D18" s="16">
        <v>8.4</v>
      </c>
      <c r="E18" s="16">
        <v>8.4</v>
      </c>
      <c r="F18" s="14" t="s">
        <v>36</v>
      </c>
    </row>
    <row r="19" spans="1:6" x14ac:dyDescent="0.2">
      <c r="A19" s="14" t="s">
        <v>32</v>
      </c>
      <c r="B19" s="15">
        <v>2</v>
      </c>
      <c r="C19" s="15">
        <v>1</v>
      </c>
      <c r="D19" s="16">
        <v>1.1200000000000001</v>
      </c>
      <c r="E19" s="16">
        <f t="shared" si="0"/>
        <v>3.3600000000000003</v>
      </c>
      <c r="F19" s="14" t="s">
        <v>33</v>
      </c>
    </row>
    <row r="20" spans="1:6" x14ac:dyDescent="0.2">
      <c r="A20" s="17" t="s">
        <v>35</v>
      </c>
      <c r="B20" s="18">
        <v>1</v>
      </c>
      <c r="C20" s="18">
        <v>0</v>
      </c>
      <c r="D20" s="19">
        <v>18.309999999999999</v>
      </c>
      <c r="E20" s="19">
        <f t="shared" si="0"/>
        <v>18.309999999999999</v>
      </c>
      <c r="F20" s="17" t="s">
        <v>37</v>
      </c>
    </row>
    <row r="21" spans="1:6" x14ac:dyDescent="0.2">
      <c r="A21" s="5" t="s">
        <v>34</v>
      </c>
      <c r="B21" s="5"/>
      <c r="C21" s="5"/>
      <c r="D21" s="5"/>
      <c r="E21" s="1">
        <f>SUM(E4:E20)</f>
        <v>113.06</v>
      </c>
      <c r="F21" s="2"/>
    </row>
    <row r="22" spans="1:6" x14ac:dyDescent="0.2">
      <c r="A22" s="7" t="s">
        <v>43</v>
      </c>
      <c r="B22" s="7"/>
      <c r="C22" s="7"/>
      <c r="D22" s="7"/>
      <c r="E22" s="7"/>
      <c r="F22" s="7"/>
    </row>
    <row r="23" spans="1:6" x14ac:dyDescent="0.2">
      <c r="A23" s="3" t="s">
        <v>1</v>
      </c>
      <c r="B23" s="3" t="s">
        <v>2</v>
      </c>
      <c r="C23" s="3" t="s">
        <v>4</v>
      </c>
      <c r="D23" s="4" t="s">
        <v>9</v>
      </c>
      <c r="E23" s="3" t="s">
        <v>3</v>
      </c>
      <c r="F23" s="3" t="s">
        <v>38</v>
      </c>
    </row>
    <row r="24" spans="1:6" x14ac:dyDescent="0.2">
      <c r="A24" s="11" t="s">
        <v>44</v>
      </c>
      <c r="B24" s="12">
        <v>10</v>
      </c>
      <c r="C24" s="12">
        <v>0</v>
      </c>
      <c r="D24" s="13">
        <v>0.5</v>
      </c>
      <c r="E24" s="13">
        <f>B24*D24</f>
        <v>5</v>
      </c>
      <c r="F24" s="11" t="s">
        <v>45</v>
      </c>
    </row>
    <row r="25" spans="1:6" x14ac:dyDescent="0.2">
      <c r="A25" s="14" t="s">
        <v>46</v>
      </c>
      <c r="B25" s="15">
        <v>0.5</v>
      </c>
      <c r="C25" s="15">
        <v>0</v>
      </c>
      <c r="D25" s="16">
        <v>125</v>
      </c>
      <c r="E25" s="16">
        <f>B25*D25</f>
        <v>62.5</v>
      </c>
      <c r="F25" s="14" t="s">
        <v>56</v>
      </c>
    </row>
    <row r="26" spans="1:6" x14ac:dyDescent="0.2">
      <c r="A26" s="14" t="s">
        <v>47</v>
      </c>
      <c r="B26" s="15">
        <v>0.5</v>
      </c>
      <c r="C26" s="15">
        <v>0</v>
      </c>
      <c r="D26" s="16">
        <v>125</v>
      </c>
      <c r="E26" s="16">
        <f>B26*D26</f>
        <v>62.5</v>
      </c>
      <c r="F26" s="14" t="s">
        <v>56</v>
      </c>
    </row>
    <row r="27" spans="1:6" x14ac:dyDescent="0.2">
      <c r="A27" s="14" t="s">
        <v>54</v>
      </c>
      <c r="B27" s="15">
        <v>1</v>
      </c>
      <c r="C27" s="15">
        <v>0</v>
      </c>
      <c r="D27" s="16">
        <v>14.67</v>
      </c>
      <c r="E27" s="16">
        <f>D27</f>
        <v>14.67</v>
      </c>
      <c r="F27" s="14" t="s">
        <v>57</v>
      </c>
    </row>
    <row r="28" spans="1:6" x14ac:dyDescent="0.2">
      <c r="A28" s="14" t="s">
        <v>48</v>
      </c>
      <c r="B28" s="15">
        <v>2</v>
      </c>
      <c r="C28" s="15">
        <v>2</v>
      </c>
      <c r="D28" s="16">
        <v>5.99</v>
      </c>
      <c r="E28" s="16">
        <f>(D28*C28)+(D28*B28)</f>
        <v>23.96</v>
      </c>
      <c r="F28" s="14" t="s">
        <v>55</v>
      </c>
    </row>
    <row r="29" spans="1:6" x14ac:dyDescent="0.2">
      <c r="A29" s="14" t="s">
        <v>49</v>
      </c>
      <c r="B29" s="15">
        <v>1</v>
      </c>
      <c r="C29" s="15">
        <v>0</v>
      </c>
      <c r="D29" s="16">
        <v>1.1100000000000001</v>
      </c>
      <c r="E29" s="16">
        <f>D29</f>
        <v>1.1100000000000001</v>
      </c>
      <c r="F29" s="14" t="s">
        <v>58</v>
      </c>
    </row>
    <row r="30" spans="1:6" x14ac:dyDescent="0.2">
      <c r="A30" s="14" t="s">
        <v>52</v>
      </c>
      <c r="B30" s="15">
        <v>1</v>
      </c>
      <c r="C30" s="15">
        <v>0</v>
      </c>
      <c r="D30" s="16">
        <v>7.99</v>
      </c>
      <c r="E30" s="16">
        <f>D30</f>
        <v>7.99</v>
      </c>
      <c r="F30" s="14" t="s">
        <v>53</v>
      </c>
    </row>
    <row r="31" spans="1:6" x14ac:dyDescent="0.2">
      <c r="A31" s="17" t="s">
        <v>50</v>
      </c>
      <c r="B31" s="18">
        <v>5</v>
      </c>
      <c r="C31" s="18">
        <v>10</v>
      </c>
      <c r="D31" s="19">
        <v>0</v>
      </c>
      <c r="E31" s="19">
        <v>0</v>
      </c>
      <c r="F31" s="17" t="s">
        <v>51</v>
      </c>
    </row>
    <row r="32" spans="1:6" x14ac:dyDescent="0.2">
      <c r="A32" s="5" t="s">
        <v>34</v>
      </c>
      <c r="B32" s="5"/>
      <c r="C32" s="5"/>
      <c r="D32" s="5"/>
      <c r="E32" s="1">
        <f>SUM(E24:E31)</f>
        <v>177.73000000000002</v>
      </c>
      <c r="F32" s="2"/>
    </row>
    <row r="33" spans="1:6" ht="32" customHeight="1" x14ac:dyDescent="0.2">
      <c r="A33" s="8" t="s">
        <v>3</v>
      </c>
      <c r="B33" s="8"/>
      <c r="C33" s="8"/>
      <c r="D33" s="8"/>
      <c r="E33" s="10">
        <f>E32+E21</f>
        <v>290.79000000000002</v>
      </c>
      <c r="F33" s="9"/>
    </row>
  </sheetData>
  <mergeCells count="6">
    <mergeCell ref="A33:D33"/>
    <mergeCell ref="A21:D21"/>
    <mergeCell ref="A2:F2"/>
    <mergeCell ref="A1:F1"/>
    <mergeCell ref="A22:F22"/>
    <mergeCell ref="A32:D32"/>
  </mergeCells>
  <phoneticPr fontId="7" type="noConversion"/>
  <pageMargins left="0.7" right="0.7" top="0.75" bottom="0.75" header="0.3" footer="0.3"/>
  <pageSetup scale="70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Utilisateur de Microsoft Office</cp:lastModifiedBy>
  <cp:lastPrinted>2017-06-26T17:25:19Z</cp:lastPrinted>
  <dcterms:created xsi:type="dcterms:W3CDTF">2017-06-05T14:53:57Z</dcterms:created>
  <dcterms:modified xsi:type="dcterms:W3CDTF">2017-06-26T17:47:16Z</dcterms:modified>
</cp:coreProperties>
</file>