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16515" windowHeight="103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5" i="1" l="1"/>
  <c r="G29" i="1"/>
  <c r="G26" i="1"/>
  <c r="G23" i="1"/>
  <c r="H39" i="1" l="1"/>
  <c r="H38" i="1"/>
  <c r="G12" i="1" l="1"/>
  <c r="G11" i="1" l="1"/>
  <c r="G5" i="1"/>
  <c r="G4" i="1"/>
  <c r="G3" i="1"/>
  <c r="G10" i="1"/>
  <c r="G8" i="1"/>
  <c r="G7" i="1"/>
  <c r="G6" i="1"/>
  <c r="G9" i="1"/>
</calcChain>
</file>

<file path=xl/sharedStrings.xml><?xml version="1.0" encoding="utf-8"?>
<sst xmlns="http://schemas.openxmlformats.org/spreadsheetml/2006/main" count="91" uniqueCount="91">
  <si>
    <t>311-10.0KFRCT-ND</t>
  </si>
  <si>
    <t>RES 10.0K OHM 1-4W 1% 1206 SMD</t>
  </si>
  <si>
    <t>http://www.digikey.es/product-search/en?keywords=311-10.0KFRCT-ND</t>
  </si>
  <si>
    <t>445-1423-1-ND</t>
  </si>
  <si>
    <t>CAP CER 1UF 50V X7R 10% 1206-</t>
  </si>
  <si>
    <t>Description</t>
  </si>
  <si>
    <t>Manufacturer Part Number</t>
  </si>
  <si>
    <t xml:space="preserve"> Price( €)</t>
  </si>
  <si>
    <t>Components</t>
  </si>
  <si>
    <t>Value</t>
  </si>
  <si>
    <t>Digi -Key link</t>
  </si>
  <si>
    <t xml:space="preserve"> SW262CT-ND</t>
  </si>
  <si>
    <t>311-100FRCT-ND</t>
  </si>
  <si>
    <t>http://www.digikey.es/product-search/en?keywords=311-100FRCT-ND</t>
  </si>
  <si>
    <t>RES 100 OHM 1-4W 1% 1206 SMD</t>
  </si>
  <si>
    <t>LED</t>
  </si>
  <si>
    <t xml:space="preserve">LED BLUE CLEAR 1206 REV MT SMD </t>
  </si>
  <si>
    <t>160-1889-1-ND</t>
  </si>
  <si>
    <t>http://www.digikey.es/product-search/en?keywords=160-1889-1-ND%09</t>
  </si>
  <si>
    <t>CAPACITOR 1uf</t>
  </si>
  <si>
    <t>1uf</t>
  </si>
  <si>
    <t>http://www.digikey.es/product-search/en?keywords=445-1423-1-ND%09</t>
  </si>
  <si>
    <t>CAPACITOR 10uF</t>
  </si>
  <si>
    <t>10uf</t>
  </si>
  <si>
    <t>GMK316F106ZL-T</t>
  </si>
  <si>
    <t>587-1352-1-ND</t>
  </si>
  <si>
    <t>http://www.digikey.es/product-search/en?keywords=587-1352-1-ND</t>
  </si>
  <si>
    <t>CAPACITOR .1uf</t>
  </si>
  <si>
    <t>.1uf</t>
  </si>
  <si>
    <t>C1206C104KARACTU</t>
  </si>
  <si>
    <t>399-4674-1-ND</t>
  </si>
  <si>
    <t>http://www.digikey.es/product-detail/en/kemet/C1206C104KARACTU/399-4674-1-ND/992199</t>
  </si>
  <si>
    <t>RESISTOR 10K</t>
  </si>
  <si>
    <t>10K</t>
  </si>
  <si>
    <t>RESISTOR 100ohm</t>
  </si>
  <si>
    <t>RESISTOR 0</t>
  </si>
  <si>
    <t>RES 0.0 OHM 1-4W 5% 1206 SMD-</t>
  </si>
  <si>
    <t>311-0.0ERCT-ND</t>
  </si>
  <si>
    <t>http://www.digikey.es/product-search/en?keywords=311-0.0ERCT-ND</t>
  </si>
  <si>
    <t>RESONATOR</t>
  </si>
  <si>
    <t>8Mhz</t>
  </si>
  <si>
    <t>RESONATOR CER 8.00 MHZ W/CAP SMD</t>
  </si>
  <si>
    <t>535-10004-1-ND</t>
  </si>
  <si>
    <t>http://www.digikey.es/product-search/en?keywords=535-10004-1-ND</t>
  </si>
  <si>
    <t>Quantity</t>
  </si>
  <si>
    <t>SWITCH TACTILE SPST-NO 0.05A 24V</t>
  </si>
  <si>
    <t>http://www.digikey.es/product-search/en?keywords=SW262CT-ND%09</t>
  </si>
  <si>
    <t>BUTTON</t>
  </si>
  <si>
    <t>http://www.digikey.com/product-search/en?keywords=%09S1011EC-40-ND</t>
  </si>
  <si>
    <t>S1011EC-40-ND</t>
  </si>
  <si>
    <t>http://www.digikey.com/product-detail/en/sullins-connector-solutions/PPPC221LFBN-RC/S7055-ND/810194</t>
  </si>
  <si>
    <t xml:space="preserve">S7055-ND </t>
  </si>
  <si>
    <t>PPPC221LFBN-RC</t>
  </si>
  <si>
    <t>PRPC040SAAN-RC</t>
  </si>
  <si>
    <t>FEMALE 22 HEAD</t>
  </si>
  <si>
    <t>MALE 40 HEADER</t>
  </si>
  <si>
    <t>MICROCONTROLLER</t>
  </si>
  <si>
    <t>ATmega168A</t>
  </si>
  <si>
    <t>ATMEGA168A-AURTR-ND</t>
  </si>
  <si>
    <t>IC MCU 8BIT 16KB FLASH 32TQFP</t>
  </si>
  <si>
    <t>http://www.digikey.es/product-detail/en/atmel/ATMEGA168A-AUR/ATMEGA168A-AURTR-ND/2271187</t>
  </si>
  <si>
    <t xml:space="preserve">http://www.digikey.com/product-detail/en/sullins-connector-solutions/PRPC040DAAN-RC/S2011EC-40-ND/2775254 </t>
  </si>
  <si>
    <t>S2011EC-40-ND</t>
  </si>
  <si>
    <t>PRPC040DAAN-RC</t>
  </si>
  <si>
    <t>80 POSITIONS HEADER</t>
  </si>
  <si>
    <t>FTDI</t>
  </si>
  <si>
    <t>CONN HEADER 36POS .100 R/A SMD</t>
  </si>
  <si>
    <t xml:space="preserve">S1143E-36-ND </t>
  </si>
  <si>
    <t>https://www.digikey.com/product-search/en?keywords=S1143E-36-ND</t>
  </si>
  <si>
    <t xml:space="preserve">https://www.amazon.com/SunFounder-Ultrasonic-Distance-Mega2560-Duemilanove/dp/B00E0NXTJW/179-5783788-3927553?ie=UTF8&amp;*Version*=1&amp;*entries*=0 </t>
  </si>
  <si>
    <t xml:space="preserve">SunFounder 2 pcs Ultrasonic Module HC-SR04 </t>
  </si>
  <si>
    <t xml:space="preserve"> Distance Sensor for Arduino </t>
  </si>
  <si>
    <t>HC-SR04</t>
  </si>
  <si>
    <t>Led white 35000mcd</t>
  </si>
  <si>
    <t>no he encontrado la de mas patas dobladas</t>
  </si>
  <si>
    <t>40 head macho min</t>
  </si>
  <si>
    <t>http://www.electronicaembajadores.com/Productos/Detalle/11/CTJPHA06/conector-hembra-cinta-plana-idc-2-54mm---2-filas-paso-2-54mm---6-contactos</t>
  </si>
  <si>
    <t>CONECTOR HEMBRA CINTA PLANA IDC 2,54MM - 2 FILAS PASO 2,54mm - 6 CONTACTOS</t>
  </si>
  <si>
    <t>en total 40 head hembra</t>
  </si>
  <si>
    <t>resistencias 1M</t>
  </si>
  <si>
    <t xml:space="preserve">        Structure:</t>
  </si>
  <si>
    <t xml:space="preserve">        Acrylic:</t>
  </si>
  <si>
    <t xml:space="preserve">                7x PCB cooper  15X10X0.175</t>
  </si>
  <si>
    <t xml:space="preserve"> 2x MDF Boards 1000x800x3mm</t>
  </si>
  <si>
    <t>Green   1 kg</t>
  </si>
  <si>
    <t xml:space="preserve">        PLA</t>
  </si>
  <si>
    <t>We had it in the fablab</t>
  </si>
  <si>
    <t xml:space="preserve"> 1x Acrylic Board 500X500x3mm </t>
  </si>
  <si>
    <t>2x3 pin female conector</t>
  </si>
  <si>
    <t>Flat cable x6 (1 ,20 m)</t>
  </si>
  <si>
    <t xml:space="preserve">We had it in the fablab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</si>
</sst>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6" tint="0.59999389629810485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1" applyBorder="1" applyAlignment="1" applyProtection="1"/>
    <xf numFmtId="0" fontId="3" fillId="2" borderId="1" xfId="0" applyFont="1" applyFill="1" applyBorder="1" applyAlignment="1">
      <alignment horizontal="left" readingOrder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1" applyBorder="1"/>
    <xf numFmtId="2" fontId="0" fillId="0" borderId="1" xfId="0" applyNumberFormat="1" applyFill="1" applyBorder="1" applyAlignment="1">
      <alignment horizontal="center"/>
    </xf>
    <xf numFmtId="0" fontId="5" fillId="0" borderId="0" xfId="0" applyFont="1"/>
    <xf numFmtId="0" fontId="0" fillId="0" borderId="1" xfId="0" applyFill="1" applyBorder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2" fontId="1" fillId="0" borderId="0" xfId="1" applyNumberFormat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gikey.es/product-search/en?keywords=311-0.0ERCT-ND" TargetMode="External"/><Relationship Id="rId13" Type="http://schemas.openxmlformats.org/officeDocument/2006/relationships/hyperlink" Target="http://www.digikey.com/product-detail/en/sullins-connector-solutions/PRPC040DAAN-RC/S2011EC-40-ND/2775254" TargetMode="External"/><Relationship Id="rId3" Type="http://schemas.openxmlformats.org/officeDocument/2006/relationships/hyperlink" Target="http://www.digikey.es/product-detail/en/kemet/C1206C104KARACTU/399-4674-1-ND/992199" TargetMode="External"/><Relationship Id="rId7" Type="http://schemas.openxmlformats.org/officeDocument/2006/relationships/hyperlink" Target="http://www.digikey.es/product-search/en?keywords=311-10.0KFRCT-ND" TargetMode="External"/><Relationship Id="rId12" Type="http://schemas.openxmlformats.org/officeDocument/2006/relationships/hyperlink" Target="http://www.digikey.es/product-detail/en/atmel/ATMEGA168A-AUR/ATMEGA168A-AURTR-ND/2271187" TargetMode="External"/><Relationship Id="rId2" Type="http://schemas.openxmlformats.org/officeDocument/2006/relationships/hyperlink" Target="http://www.digikey.es/product-search/en?keywords=445-1423-1-ND%0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gikey.es/product-search/en?keywords=160-1889-1-ND%09" TargetMode="External"/><Relationship Id="rId6" Type="http://schemas.openxmlformats.org/officeDocument/2006/relationships/hyperlink" Target="http://www.digikey.es/product-search/en?keywords=535-10004-1-ND" TargetMode="External"/><Relationship Id="rId11" Type="http://schemas.openxmlformats.org/officeDocument/2006/relationships/hyperlink" Target="http://www.digikey.com/product-detail/en/sullins-connector-solutions/PPPC221LFBN-RC/S7055-ND/810194" TargetMode="External"/><Relationship Id="rId5" Type="http://schemas.openxmlformats.org/officeDocument/2006/relationships/hyperlink" Target="http://www.digikey.es/product-search/en?keywords=311-100FRCT-ND" TargetMode="External"/><Relationship Id="rId15" Type="http://schemas.openxmlformats.org/officeDocument/2006/relationships/hyperlink" Target="https://www.amazon.com/SunFounder-Ultrasonic-Distance-Mega2560-Duemilanove/dp/B00E0NXTJW/179-5783788-3927553?ie=UTF8&amp;*Version*=1&amp;*entries*=0" TargetMode="External"/><Relationship Id="rId10" Type="http://schemas.openxmlformats.org/officeDocument/2006/relationships/hyperlink" Target="http://www.digikey.com/product-search/en?keywords=%09S1011EC-40-ND" TargetMode="External"/><Relationship Id="rId4" Type="http://schemas.openxmlformats.org/officeDocument/2006/relationships/hyperlink" Target="http://www.digikey.es/product-search/en?keywords=587-1352-1-ND" TargetMode="External"/><Relationship Id="rId9" Type="http://schemas.openxmlformats.org/officeDocument/2006/relationships/hyperlink" Target="http://www.digikey.es/product-search/en?keywords=SW262CT-ND%09" TargetMode="External"/><Relationship Id="rId14" Type="http://schemas.openxmlformats.org/officeDocument/2006/relationships/hyperlink" Target="https://www.digikey.com/product-search/en?keywords=S1143E-36-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D35" sqref="D35"/>
    </sheetView>
  </sheetViews>
  <sheetFormatPr baseColWidth="10" defaultRowHeight="15" x14ac:dyDescent="0.25"/>
  <cols>
    <col min="1" max="1" width="33.28515625" customWidth="1"/>
    <col min="2" max="2" width="11" customWidth="1"/>
    <col min="3" max="3" width="14.28515625" customWidth="1"/>
    <col min="4" max="4" width="42" customWidth="1"/>
    <col min="5" max="5" width="32.28515625" customWidth="1"/>
    <col min="6" max="6" width="27.140625" customWidth="1"/>
    <col min="7" max="7" width="11.7109375" customWidth="1"/>
    <col min="8" max="8" width="103.85546875" customWidth="1"/>
    <col min="9" max="9" width="29.42578125" customWidth="1"/>
  </cols>
  <sheetData>
    <row r="1" spans="1:9" x14ac:dyDescent="0.25">
      <c r="A1" s="6" t="s">
        <v>8</v>
      </c>
      <c r="B1" s="6" t="s">
        <v>44</v>
      </c>
      <c r="C1" s="6" t="s">
        <v>9</v>
      </c>
      <c r="D1" s="6" t="s">
        <v>5</v>
      </c>
      <c r="E1" s="6" t="s">
        <v>6</v>
      </c>
      <c r="F1" s="6" t="s">
        <v>7</v>
      </c>
      <c r="H1" s="6" t="s">
        <v>10</v>
      </c>
    </row>
    <row r="3" spans="1:9" x14ac:dyDescent="0.25">
      <c r="A3" s="7" t="s">
        <v>19</v>
      </c>
      <c r="B3" s="9">
        <v>8</v>
      </c>
      <c r="C3" s="8" t="s">
        <v>20</v>
      </c>
      <c r="D3" s="7" t="s">
        <v>4</v>
      </c>
      <c r="E3" s="7" t="s">
        <v>3</v>
      </c>
      <c r="F3" s="10">
        <v>0.22</v>
      </c>
      <c r="G3" s="10">
        <f t="shared" ref="G3:G12" si="0">F3*B3</f>
        <v>1.76</v>
      </c>
      <c r="H3" s="11" t="s">
        <v>21</v>
      </c>
    </row>
    <row r="4" spans="1:9" x14ac:dyDescent="0.25">
      <c r="A4" s="7" t="s">
        <v>22</v>
      </c>
      <c r="B4" s="9">
        <v>4</v>
      </c>
      <c r="C4" s="8" t="s">
        <v>23</v>
      </c>
      <c r="D4" s="7" t="s">
        <v>24</v>
      </c>
      <c r="E4" s="7" t="s">
        <v>25</v>
      </c>
      <c r="F4" s="10">
        <v>0.41</v>
      </c>
      <c r="G4" s="10">
        <f t="shared" si="0"/>
        <v>1.64</v>
      </c>
      <c r="H4" s="11" t="s">
        <v>26</v>
      </c>
    </row>
    <row r="5" spans="1:9" x14ac:dyDescent="0.25">
      <c r="A5" s="7" t="s">
        <v>27</v>
      </c>
      <c r="B5" s="9">
        <v>4</v>
      </c>
      <c r="C5" s="8" t="s">
        <v>28</v>
      </c>
      <c r="D5" s="7" t="s">
        <v>29</v>
      </c>
      <c r="E5" s="12" t="s">
        <v>30</v>
      </c>
      <c r="F5" s="10">
        <v>0.3</v>
      </c>
      <c r="G5" s="10">
        <f t="shared" si="0"/>
        <v>1.2</v>
      </c>
      <c r="H5" s="11" t="s">
        <v>31</v>
      </c>
      <c r="I5" s="1"/>
    </row>
    <row r="6" spans="1:9" x14ac:dyDescent="0.25">
      <c r="A6" s="7" t="s">
        <v>32</v>
      </c>
      <c r="B6" s="9">
        <v>12</v>
      </c>
      <c r="C6" s="8" t="s">
        <v>33</v>
      </c>
      <c r="D6" s="7" t="s">
        <v>1</v>
      </c>
      <c r="E6" s="7" t="s">
        <v>0</v>
      </c>
      <c r="F6" s="10">
        <v>0.09</v>
      </c>
      <c r="G6" s="10">
        <f t="shared" si="0"/>
        <v>1.08</v>
      </c>
      <c r="H6" s="11" t="s">
        <v>2</v>
      </c>
    </row>
    <row r="7" spans="1:9" x14ac:dyDescent="0.25">
      <c r="A7" s="7" t="s">
        <v>34</v>
      </c>
      <c r="B7" s="9">
        <v>34</v>
      </c>
      <c r="C7" s="8">
        <v>100</v>
      </c>
      <c r="D7" s="7" t="s">
        <v>14</v>
      </c>
      <c r="E7" s="7" t="s">
        <v>12</v>
      </c>
      <c r="F7" s="10">
        <v>0.09</v>
      </c>
      <c r="G7" s="10">
        <f t="shared" si="0"/>
        <v>3.06</v>
      </c>
      <c r="H7" s="11" t="s">
        <v>13</v>
      </c>
    </row>
    <row r="8" spans="1:9" x14ac:dyDescent="0.25">
      <c r="A8" s="7" t="s">
        <v>35</v>
      </c>
      <c r="B8" s="9">
        <v>40</v>
      </c>
      <c r="C8" s="8">
        <v>0</v>
      </c>
      <c r="D8" s="7" t="s">
        <v>36</v>
      </c>
      <c r="E8" s="7" t="s">
        <v>37</v>
      </c>
      <c r="F8" s="10">
        <v>0.09</v>
      </c>
      <c r="G8" s="10">
        <f t="shared" si="0"/>
        <v>3.5999999999999996</v>
      </c>
      <c r="H8" s="11" t="s">
        <v>38</v>
      </c>
    </row>
    <row r="9" spans="1:9" x14ac:dyDescent="0.25">
      <c r="A9" s="7" t="s">
        <v>15</v>
      </c>
      <c r="B9" s="9">
        <v>4</v>
      </c>
      <c r="C9" s="8"/>
      <c r="D9" s="7" t="s">
        <v>16</v>
      </c>
      <c r="E9" s="7" t="s">
        <v>17</v>
      </c>
      <c r="F9" s="10">
        <v>0.53</v>
      </c>
      <c r="G9" s="10">
        <f t="shared" si="0"/>
        <v>2.12</v>
      </c>
      <c r="H9" s="11" t="s">
        <v>18</v>
      </c>
    </row>
    <row r="10" spans="1:9" x14ac:dyDescent="0.25">
      <c r="A10" s="7" t="s">
        <v>39</v>
      </c>
      <c r="B10" s="9">
        <v>4</v>
      </c>
      <c r="C10" s="8" t="s">
        <v>40</v>
      </c>
      <c r="D10" s="7" t="s">
        <v>41</v>
      </c>
      <c r="E10" s="13" t="s">
        <v>42</v>
      </c>
      <c r="F10" s="10">
        <v>0.31</v>
      </c>
      <c r="G10" s="10">
        <f t="shared" si="0"/>
        <v>1.24</v>
      </c>
      <c r="H10" s="11" t="s">
        <v>43</v>
      </c>
    </row>
    <row r="11" spans="1:9" x14ac:dyDescent="0.25">
      <c r="A11" s="20" t="s">
        <v>47</v>
      </c>
      <c r="B11" s="9">
        <v>4</v>
      </c>
      <c r="C11" s="7"/>
      <c r="D11" s="7" t="s">
        <v>45</v>
      </c>
      <c r="E11" s="7" t="s">
        <v>11</v>
      </c>
      <c r="F11" s="10">
        <v>1.1299999999999999</v>
      </c>
      <c r="G11" s="10">
        <f t="shared" si="0"/>
        <v>4.5199999999999996</v>
      </c>
      <c r="H11" s="11" t="s">
        <v>46</v>
      </c>
    </row>
    <row r="12" spans="1:9" x14ac:dyDescent="0.25">
      <c r="A12" s="7" t="s">
        <v>56</v>
      </c>
      <c r="B12" s="9">
        <v>4</v>
      </c>
      <c r="C12" s="7" t="s">
        <v>57</v>
      </c>
      <c r="D12" s="7" t="s">
        <v>58</v>
      </c>
      <c r="E12" s="14" t="s">
        <v>59</v>
      </c>
      <c r="F12" s="10">
        <v>1.3</v>
      </c>
      <c r="G12" s="10">
        <f t="shared" si="0"/>
        <v>5.2</v>
      </c>
      <c r="H12" s="11" t="s">
        <v>60</v>
      </c>
    </row>
    <row r="13" spans="1:9" x14ac:dyDescent="0.25">
      <c r="A13" s="7" t="s">
        <v>65</v>
      </c>
      <c r="B13" s="9">
        <v>4</v>
      </c>
      <c r="C13" s="15"/>
      <c r="D13" s="7" t="s">
        <v>66</v>
      </c>
      <c r="E13" s="7" t="s">
        <v>67</v>
      </c>
      <c r="F13" s="10">
        <v>4.28</v>
      </c>
      <c r="G13" s="10"/>
      <c r="H13" s="11" t="s">
        <v>68</v>
      </c>
      <c r="I13" s="2"/>
    </row>
    <row r="14" spans="1:9" x14ac:dyDescent="0.25">
      <c r="A14" s="7" t="s">
        <v>79</v>
      </c>
      <c r="B14" s="9">
        <v>6</v>
      </c>
      <c r="C14" s="7"/>
      <c r="D14" s="7"/>
      <c r="E14" s="7"/>
      <c r="F14" s="7"/>
      <c r="G14" s="7"/>
      <c r="H14" s="7"/>
    </row>
    <row r="15" spans="1:9" x14ac:dyDescent="0.25">
      <c r="A15" s="7" t="s">
        <v>54</v>
      </c>
      <c r="B15" s="7" t="s">
        <v>78</v>
      </c>
      <c r="C15" s="7"/>
      <c r="D15" s="16" t="s">
        <v>52</v>
      </c>
      <c r="E15" s="7" t="s">
        <v>51</v>
      </c>
      <c r="F15" s="10">
        <v>0.84</v>
      </c>
      <c r="G15" s="10">
        <v>0.84</v>
      </c>
      <c r="H15" s="17" t="s">
        <v>50</v>
      </c>
    </row>
    <row r="16" spans="1:9" x14ac:dyDescent="0.25">
      <c r="A16" s="7" t="s">
        <v>55</v>
      </c>
      <c r="B16" s="7" t="s">
        <v>75</v>
      </c>
      <c r="C16" s="7"/>
      <c r="D16" s="7" t="s">
        <v>53</v>
      </c>
      <c r="E16" s="7" t="s">
        <v>49</v>
      </c>
      <c r="F16" s="10">
        <v>0.74</v>
      </c>
      <c r="G16" s="10">
        <v>0.74</v>
      </c>
      <c r="H16" s="17" t="s">
        <v>48</v>
      </c>
    </row>
    <row r="17" spans="1:8" x14ac:dyDescent="0.25">
      <c r="A17" s="7" t="s">
        <v>64</v>
      </c>
      <c r="B17" s="7">
        <v>48</v>
      </c>
      <c r="C17" s="7"/>
      <c r="D17" s="7" t="s">
        <v>62</v>
      </c>
      <c r="E17" s="16" t="s">
        <v>63</v>
      </c>
      <c r="F17" s="18">
        <v>1.47</v>
      </c>
      <c r="G17" s="18">
        <v>1.47</v>
      </c>
      <c r="H17" s="17" t="s">
        <v>61</v>
      </c>
    </row>
    <row r="18" spans="1:8" x14ac:dyDescent="0.25">
      <c r="A18" s="20" t="s">
        <v>74</v>
      </c>
      <c r="B18" s="7"/>
    </row>
    <row r="19" spans="1:8" x14ac:dyDescent="0.25">
      <c r="A19" s="7" t="s">
        <v>71</v>
      </c>
      <c r="B19" s="9">
        <v>1</v>
      </c>
      <c r="C19" s="7"/>
      <c r="D19" s="7" t="s">
        <v>70</v>
      </c>
      <c r="E19" s="7" t="s">
        <v>72</v>
      </c>
      <c r="F19" s="18">
        <v>8.99</v>
      </c>
      <c r="G19" s="18">
        <v>8.99</v>
      </c>
      <c r="H19" s="17" t="s">
        <v>69</v>
      </c>
    </row>
    <row r="20" spans="1:8" x14ac:dyDescent="0.25">
      <c r="A20" s="7" t="s">
        <v>88</v>
      </c>
      <c r="B20" s="9">
        <v>10</v>
      </c>
      <c r="C20" s="7"/>
      <c r="D20" s="7" t="s">
        <v>77</v>
      </c>
      <c r="E20" s="7"/>
      <c r="F20" s="15">
        <v>1.1200000000000001</v>
      </c>
      <c r="G20" s="15">
        <v>1.1200000000000001</v>
      </c>
      <c r="H20" s="7" t="s">
        <v>76</v>
      </c>
    </row>
    <row r="21" spans="1:8" x14ac:dyDescent="0.25">
      <c r="A21" s="7" t="s">
        <v>89</v>
      </c>
      <c r="B21" s="7"/>
      <c r="C21" s="7"/>
      <c r="D21" s="7"/>
      <c r="E21" s="7"/>
      <c r="F21" s="7"/>
      <c r="G21" s="7"/>
      <c r="H21" s="7"/>
    </row>
    <row r="22" spans="1:8" x14ac:dyDescent="0.25">
      <c r="A22" s="24" t="s">
        <v>82</v>
      </c>
      <c r="B22" s="7"/>
      <c r="C22" s="7"/>
      <c r="D22" s="7"/>
    </row>
    <row r="23" spans="1:8" x14ac:dyDescent="0.25">
      <c r="A23" s="7" t="s">
        <v>73</v>
      </c>
      <c r="B23" s="9">
        <v>200</v>
      </c>
      <c r="C23" s="7"/>
      <c r="D23" s="7" t="s">
        <v>86</v>
      </c>
      <c r="F23" s="1">
        <v>0.2</v>
      </c>
      <c r="G23" s="1">
        <f>F23*200</f>
        <v>40</v>
      </c>
    </row>
    <row r="24" spans="1:8" x14ac:dyDescent="0.25">
      <c r="G24" s="1"/>
    </row>
    <row r="25" spans="1:8" x14ac:dyDescent="0.25">
      <c r="A25" s="22" t="s">
        <v>80</v>
      </c>
      <c r="G25" s="1"/>
    </row>
    <row r="26" spans="1:8" x14ac:dyDescent="0.25">
      <c r="A26" s="23" t="s">
        <v>83</v>
      </c>
      <c r="F26" s="1">
        <v>12</v>
      </c>
      <c r="G26" s="1">
        <f>12*2</f>
        <v>24</v>
      </c>
    </row>
    <row r="27" spans="1:8" x14ac:dyDescent="0.25">
      <c r="F27" s="1"/>
      <c r="G27" s="1"/>
    </row>
    <row r="28" spans="1:8" x14ac:dyDescent="0.25">
      <c r="A28" s="22" t="s">
        <v>81</v>
      </c>
      <c r="E28" s="19"/>
      <c r="F28" s="1"/>
      <c r="G28" s="1"/>
    </row>
    <row r="29" spans="1:8" x14ac:dyDescent="0.25">
      <c r="A29" s="23" t="s">
        <v>87</v>
      </c>
      <c r="F29" s="1">
        <v>12</v>
      </c>
      <c r="G29" s="1">
        <f>F29</f>
        <v>12</v>
      </c>
    </row>
    <row r="30" spans="1:8" x14ac:dyDescent="0.25">
      <c r="A30" s="21"/>
      <c r="G30" s="1"/>
    </row>
    <row r="31" spans="1:8" x14ac:dyDescent="0.25">
      <c r="A31" s="22" t="s">
        <v>85</v>
      </c>
      <c r="G31" s="1"/>
    </row>
    <row r="32" spans="1:8" x14ac:dyDescent="0.25">
      <c r="A32" s="7" t="s">
        <v>84</v>
      </c>
      <c r="D32" t="s">
        <v>90</v>
      </c>
      <c r="G32" s="1">
        <v>20</v>
      </c>
    </row>
    <row r="33" spans="1:8" x14ac:dyDescent="0.25">
      <c r="A33" s="21"/>
    </row>
    <row r="35" spans="1:8" x14ac:dyDescent="0.25">
      <c r="F35" s="26"/>
      <c r="G35" s="26">
        <f>SUM(G3:G32)</f>
        <v>134.57999999999998</v>
      </c>
    </row>
    <row r="38" spans="1:8" x14ac:dyDescent="0.25">
      <c r="H38" s="25">
        <f>G3+G4+G5+G6+G7+G8+G9+G10+G11+G12+F15+F16+F17+F13+F20</f>
        <v>33.86999999999999</v>
      </c>
    </row>
    <row r="39" spans="1:8" x14ac:dyDescent="0.25">
      <c r="H39" s="26">
        <f>H38+9+12+12+12</f>
        <v>78.86999999999999</v>
      </c>
    </row>
    <row r="46" spans="1:8" x14ac:dyDescent="0.25">
      <c r="H46" s="5"/>
    </row>
    <row r="48" spans="1:8" x14ac:dyDescent="0.25">
      <c r="H48" s="5"/>
    </row>
    <row r="50" spans="1:8" x14ac:dyDescent="0.25">
      <c r="H50" s="5"/>
    </row>
    <row r="52" spans="1:8" x14ac:dyDescent="0.25">
      <c r="H52" s="5"/>
    </row>
    <row r="55" spans="1:8" x14ac:dyDescent="0.25">
      <c r="H55" s="5"/>
    </row>
    <row r="56" spans="1:8" x14ac:dyDescent="0.25">
      <c r="A56" s="4"/>
      <c r="B56" s="4"/>
      <c r="C56" s="4"/>
      <c r="D56" s="4"/>
      <c r="E56" s="4"/>
      <c r="F56" s="4"/>
    </row>
    <row r="57" spans="1:8" x14ac:dyDescent="0.25">
      <c r="B57" s="3"/>
      <c r="C57" s="3"/>
      <c r="E57" s="3"/>
      <c r="F57" s="3"/>
      <c r="G57" s="3"/>
      <c r="H57" s="1"/>
    </row>
  </sheetData>
  <hyperlinks>
    <hyperlink ref="H9" r:id="rId1"/>
    <hyperlink ref="H3" r:id="rId2"/>
    <hyperlink ref="H5" r:id="rId3"/>
    <hyperlink ref="H4" r:id="rId4"/>
    <hyperlink ref="H7" r:id="rId5"/>
    <hyperlink ref="H10" r:id="rId6"/>
    <hyperlink ref="H6" r:id="rId7"/>
    <hyperlink ref="H8" r:id="rId8"/>
    <hyperlink ref="H11" r:id="rId9"/>
    <hyperlink ref="H16" r:id="rId10"/>
    <hyperlink ref="H15" r:id="rId11"/>
    <hyperlink ref="H12" r:id="rId12"/>
    <hyperlink ref="H17" r:id="rId13"/>
    <hyperlink ref="H13" r:id="rId14"/>
    <hyperlink ref="H19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2016-03-03T12:01:39Z</dcterms:created>
  <dcterms:modified xsi:type="dcterms:W3CDTF">2016-07-07T14:26:33Z</dcterms:modified>
</cp:coreProperties>
</file>