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blab2017\FinalProject\"/>
    </mc:Choice>
  </mc:AlternateContent>
  <bookViews>
    <workbookView xWindow="0" yWindow="0" windowWidth="21552" windowHeight="7704"/>
  </bookViews>
  <sheets>
    <sheet name="Main List" sheetId="1" r:id="rId1"/>
    <sheet name="Electronic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2" l="1"/>
  <c r="B59" i="2"/>
  <c r="B47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7" i="2"/>
  <c r="B46" i="2" s="1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52" i="2"/>
  <c r="B58" i="2" s="1"/>
  <c r="B53" i="2"/>
  <c r="B54" i="2"/>
  <c r="B55" i="2"/>
  <c r="B56" i="2"/>
  <c r="B64" i="2"/>
  <c r="B65" i="2"/>
  <c r="B66" i="2"/>
  <c r="B67" i="2"/>
  <c r="B68" i="2"/>
  <c r="B69" i="2"/>
  <c r="B70" i="2"/>
  <c r="B71" i="2"/>
  <c r="B72" i="2"/>
  <c r="B73" i="2"/>
  <c r="B74" i="2"/>
  <c r="B4" i="2"/>
  <c r="B23" i="2" s="1"/>
  <c r="F5" i="1"/>
  <c r="F6" i="1"/>
  <c r="F7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4" i="1"/>
  <c r="B76" i="2" l="1"/>
  <c r="F57" i="1"/>
</calcChain>
</file>

<file path=xl/sharedStrings.xml><?xml version="1.0" encoding="utf-8"?>
<sst xmlns="http://schemas.openxmlformats.org/spreadsheetml/2006/main" count="338" uniqueCount="182">
  <si>
    <t>price</t>
  </si>
  <si>
    <t>bolts and nuts</t>
  </si>
  <si>
    <t>electonics</t>
  </si>
  <si>
    <t>Qty</t>
  </si>
  <si>
    <t>Value</t>
  </si>
  <si>
    <t>Device</t>
  </si>
  <si>
    <t>Package</t>
  </si>
  <si>
    <t>Parts</t>
  </si>
  <si>
    <t>Description</t>
  </si>
  <si>
    <t>PROD_ID</t>
  </si>
  <si>
    <t>VALUE</t>
  </si>
  <si>
    <t>0.1uF</t>
  </si>
  <si>
    <t>CAP-UNPOLARIZEDFAB</t>
  </si>
  <si>
    <t>C1206FAB</t>
  </si>
  <si>
    <t>C8, C9</t>
  </si>
  <si>
    <t>0ohm</t>
  </si>
  <si>
    <t>RES-US1206FAB</t>
  </si>
  <si>
    <t>R1206FAB</t>
  </si>
  <si>
    <t>R2, R3</t>
  </si>
  <si>
    <t>Resistor (US Symbol)</t>
  </si>
  <si>
    <t>10k</t>
  </si>
  <si>
    <t>R1</t>
  </si>
  <si>
    <t>10uF</t>
  </si>
  <si>
    <t>C1, C4, C5</t>
  </si>
  <si>
    <t>1k</t>
  </si>
  <si>
    <t>R5</t>
  </si>
  <si>
    <t>1uF</t>
  </si>
  <si>
    <t>C2, C3</t>
  </si>
  <si>
    <t>2x2 header</t>
  </si>
  <si>
    <t>PINHD-2X2-SMD</t>
  </si>
  <si>
    <t>2X02SMD</t>
  </si>
  <si>
    <t>HALL_CONNECTOR1, NETWORK1, POWER_IN1</t>
  </si>
  <si>
    <t>2x3 header</t>
  </si>
  <si>
    <t>AVRISPSMD</t>
  </si>
  <si>
    <t>2X03SMD</t>
  </si>
  <si>
    <t>ISP1</t>
  </si>
  <si>
    <t>PINHD-2X3-SMD</t>
  </si>
  <si>
    <t>SERVO_CONNECTOR1</t>
  </si>
  <si>
    <t>PIN HEADER</t>
  </si>
  <si>
    <t>500 ohm</t>
  </si>
  <si>
    <t>R6</t>
  </si>
  <si>
    <t>5v regu</t>
  </si>
  <si>
    <t>REGULATORSOT23</t>
  </si>
  <si>
    <t>SOT23</t>
  </si>
  <si>
    <t>5V_REGU1</t>
  </si>
  <si>
    <t>7805T</t>
  </si>
  <si>
    <t>TO220H</t>
  </si>
  <si>
    <t>IC1</t>
  </si>
  <si>
    <t>Positive VOLTAGE REGULATOR</t>
  </si>
  <si>
    <t>ATMEGA328P</t>
  </si>
  <si>
    <t>ATMEGA328_SMT</t>
  </si>
  <si>
    <t>TQFP32-08</t>
  </si>
  <si>
    <t>U1</t>
  </si>
  <si>
    <t>32-Pin Atmega328 part</t>
  </si>
  <si>
    <t>IC-09069</t>
  </si>
  <si>
    <t>Diodi schottky</t>
  </si>
  <si>
    <t>CDBM1100-G</t>
  </si>
  <si>
    <t>MINI-SMA</t>
  </si>
  <si>
    <t>D2</t>
  </si>
  <si>
    <t>Diode schottky 100V 1A mini-SMA as found in the fablab inventory</t>
  </si>
  <si>
    <t>RESONATOR</t>
  </si>
  <si>
    <t>EFOBM</t>
  </si>
  <si>
    <t>U$1</t>
  </si>
  <si>
    <t>Red</t>
  </si>
  <si>
    <t>LEDFAB1206</t>
  </si>
  <si>
    <t>LED1206FAB</t>
  </si>
  <si>
    <t>LED1</t>
  </si>
  <si>
    <t>LED</t>
  </si>
  <si>
    <t>enable_1</t>
  </si>
  <si>
    <t>SE11</t>
  </si>
  <si>
    <t>47UF1, 47UF3</t>
  </si>
  <si>
    <t>SOLDER PAD RTM, drill 1,1mm, distributor Buerklin, 07F810</t>
  </si>
  <si>
    <t>network notice led</t>
  </si>
  <si>
    <t>LED3</t>
  </si>
  <si>
    <t>Servo controller</t>
  </si>
  <si>
    <t xml:space="preserve">Stepper controller </t>
  </si>
  <si>
    <t>x2</t>
  </si>
  <si>
    <t>x1</t>
  </si>
  <si>
    <t>R2</t>
  </si>
  <si>
    <t>R4</t>
  </si>
  <si>
    <t>C1</t>
  </si>
  <si>
    <t>20MHz</t>
  </si>
  <si>
    <t>NETWORK, POWER_IN, STEPPER_OUT</t>
  </si>
  <si>
    <t>ISP</t>
  </si>
  <si>
    <t>5V_REGU</t>
  </si>
  <si>
    <t>A4988BREAKOUT</t>
  </si>
  <si>
    <t>U$2</t>
  </si>
  <si>
    <t>ATTINY44-SSU</t>
  </si>
  <si>
    <t>SOIC14</t>
  </si>
  <si>
    <t>DO NOT CONNECT</t>
  </si>
  <si>
    <t>SOLDER_JUMPER</t>
  </si>
  <si>
    <t>SJFAB</t>
  </si>
  <si>
    <t>PAD</t>
  </si>
  <si>
    <t>D1</t>
  </si>
  <si>
    <t>Enable 2</t>
  </si>
  <si>
    <t>ENABLE2</t>
  </si>
  <si>
    <t>Extra Led resistor</t>
  </si>
  <si>
    <t>R3</t>
  </si>
  <si>
    <t>LED2</t>
  </si>
  <si>
    <t>SLIDE-SWITCH</t>
  </si>
  <si>
    <t>AYZ0102AGRLC</t>
  </si>
  <si>
    <t>S1</t>
  </si>
  <si>
    <t>SMD slide-switch AYZ0102AGRLC as found in the fablab inventory.  Includes the mounting holes.</t>
  </si>
  <si>
    <t>47UF, 47UF2, NOTICE_LED</t>
  </si>
  <si>
    <t>Power distributor</t>
  </si>
  <si>
    <t>MF</t>
  </si>
  <si>
    <t>MPN</t>
  </si>
  <si>
    <t>OC_FARNELL</t>
  </si>
  <si>
    <t>OC_NEWARK</t>
  </si>
  <si>
    <t>D-SUB15-HDR15RA</t>
  </si>
  <si>
    <t>HDR15RA</t>
  </si>
  <si>
    <t>X1</t>
  </si>
  <si>
    <t>D-Subminiatur Connector</t>
  </si>
  <si>
    <t>unknown</t>
  </si>
  <si>
    <t>NETWORK</t>
  </si>
  <si>
    <t>PINHD-2X5-SMD</t>
  </si>
  <si>
    <t>2X05SMD</t>
  </si>
  <si>
    <t>DISTRIBUTOR_LATERAL</t>
  </si>
  <si>
    <t>TERM-1X03'-FABLAB'</t>
  </si>
  <si>
    <t>ED555DS-3DS</t>
  </si>
  <si>
    <t>MAIN_INPUT</t>
  </si>
  <si>
    <t>3.5mm terminal block, 3 positions ED555-3DS as found in the fablab inventory.</t>
  </si>
  <si>
    <t>Network bridge</t>
  </si>
  <si>
    <t>1kohm</t>
  </si>
  <si>
    <t>500ohm</t>
  </si>
  <si>
    <t>SPI</t>
  </si>
  <si>
    <t>FTDI-SMD-HEADER</t>
  </si>
  <si>
    <t>1X06SMD</t>
  </si>
  <si>
    <t>FTDI</t>
  </si>
  <si>
    <t>GreenLED</t>
  </si>
  <si>
    <t>NETWORK_LED</t>
  </si>
  <si>
    <t>Power On</t>
  </si>
  <si>
    <t>RED_LED</t>
  </si>
  <si>
    <t>Stepper control board</t>
  </si>
  <si>
    <t>Servo control board</t>
  </si>
  <si>
    <t>network bridge board</t>
  </si>
  <si>
    <t>Power&amp;network dist board</t>
  </si>
  <si>
    <t>electronic components</t>
  </si>
  <si>
    <t>Stepper motor NEMA17</t>
  </si>
  <si>
    <t>servo HK15138</t>
  </si>
  <si>
    <t>Mechanical components</t>
  </si>
  <si>
    <t>ball bearings 11x28x8</t>
  </si>
  <si>
    <t>ball bearings 10x26x8</t>
  </si>
  <si>
    <t>trapezoidal screw 1240mm M4x14</t>
  </si>
  <si>
    <t>trapezoidal screw 1000mm M13x3</t>
  </si>
  <si>
    <t>trapezoidal screw nut M13</t>
  </si>
  <si>
    <t>trapezoidal screw nut octagon M14</t>
  </si>
  <si>
    <t>4988 stepper driver</t>
  </si>
  <si>
    <t>Linear chaft 1400mm M12</t>
  </si>
  <si>
    <t>Linear chaft 450mm  16mm</t>
  </si>
  <si>
    <t>OSB walls 11x1197x2600mm</t>
  </si>
  <si>
    <t>vga-cable</t>
  </si>
  <si>
    <t>recycled</t>
  </si>
  <si>
    <t>vga-connectors</t>
  </si>
  <si>
    <t>3D-printer parts</t>
  </si>
  <si>
    <t>material 186,51cm3</t>
  </si>
  <si>
    <t>support 116,18cm3</t>
  </si>
  <si>
    <t>abs roll 300e/pc/ 1500cm3 =&gt; 0,2e/cm3</t>
  </si>
  <si>
    <t>suppor roll 480e roll/1500cm3 =&gt; 0,32e/cm3</t>
  </si>
  <si>
    <t>lateral mover unit</t>
  </si>
  <si>
    <t>servo arm unit</t>
  </si>
  <si>
    <t>material 154,64cm3</t>
  </si>
  <si>
    <t>support 49,12</t>
  </si>
  <si>
    <t>material 285,2</t>
  </si>
  <si>
    <t>support 49,92</t>
  </si>
  <si>
    <t>linear chaft bearings</t>
  </si>
  <si>
    <t>cover and adapters</t>
  </si>
  <si>
    <t>acryle sheet 50e/1m3 =&gt;</t>
  </si>
  <si>
    <t>~0,2m2</t>
  </si>
  <si>
    <t>Laser cut parts acryle</t>
  </si>
  <si>
    <t>Total</t>
  </si>
  <si>
    <t>TOTAL</t>
  </si>
  <si>
    <t>boxes for electronics 5 pcs</t>
  </si>
  <si>
    <t>Other</t>
  </si>
  <si>
    <t>9e/kg</t>
  </si>
  <si>
    <t>Board Tot</t>
  </si>
  <si>
    <t>Board tot</t>
  </si>
  <si>
    <t>Combined</t>
  </si>
  <si>
    <t>ALL TOTAL</t>
  </si>
  <si>
    <t>Combined (see separate)</t>
  </si>
  <si>
    <t>price/piece</t>
  </si>
  <si>
    <t>stepper axel connector 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</si>
</sst>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tabSelected="1" workbookViewId="0">
      <selection activeCell="K8" sqref="K8"/>
    </sheetView>
  </sheetViews>
  <sheetFormatPr defaultRowHeight="14.4" x14ac:dyDescent="0.3"/>
  <cols>
    <col min="1" max="1" width="2.109375" customWidth="1"/>
    <col min="2" max="2" width="29.21875" customWidth="1"/>
    <col min="3" max="3" width="11.21875" customWidth="1"/>
    <col min="4" max="4" width="18" customWidth="1"/>
    <col min="5" max="5" width="10.88671875" customWidth="1"/>
  </cols>
  <sheetData>
    <row r="1" spans="2:6" ht="8.4" customHeight="1" x14ac:dyDescent="0.3"/>
    <row r="2" spans="2:6" x14ac:dyDescent="0.3">
      <c r="C2" t="s">
        <v>3</v>
      </c>
      <c r="E2" t="s">
        <v>180</v>
      </c>
      <c r="F2" t="s">
        <v>170</v>
      </c>
    </row>
    <row r="3" spans="2:6" x14ac:dyDescent="0.3">
      <c r="B3" s="1" t="s">
        <v>2</v>
      </c>
    </row>
    <row r="4" spans="2:6" x14ac:dyDescent="0.3">
      <c r="B4" t="s">
        <v>133</v>
      </c>
      <c r="C4">
        <v>2</v>
      </c>
      <c r="F4">
        <f>C4*E4</f>
        <v>0</v>
      </c>
    </row>
    <row r="5" spans="2:6" x14ac:dyDescent="0.3">
      <c r="B5" t="s">
        <v>134</v>
      </c>
      <c r="C5">
        <v>1</v>
      </c>
      <c r="F5">
        <f t="shared" ref="F5:F7" si="0">C5*E5</f>
        <v>0</v>
      </c>
    </row>
    <row r="6" spans="2:6" x14ac:dyDescent="0.3">
      <c r="B6" t="s">
        <v>135</v>
      </c>
      <c r="C6">
        <v>1</v>
      </c>
      <c r="F6">
        <f t="shared" si="0"/>
        <v>0</v>
      </c>
    </row>
    <row r="7" spans="2:6" x14ac:dyDescent="0.3">
      <c r="B7" t="s">
        <v>136</v>
      </c>
      <c r="C7">
        <v>2</v>
      </c>
      <c r="F7">
        <f t="shared" si="0"/>
        <v>0</v>
      </c>
    </row>
    <row r="8" spans="2:6" x14ac:dyDescent="0.3">
      <c r="B8" t="s">
        <v>179</v>
      </c>
      <c r="C8">
        <v>1</v>
      </c>
      <c r="F8">
        <v>34.43</v>
      </c>
    </row>
    <row r="11" spans="2:6" x14ac:dyDescent="0.3">
      <c r="B11" s="1" t="s">
        <v>137</v>
      </c>
      <c r="F11">
        <f>C11*E11</f>
        <v>0</v>
      </c>
    </row>
    <row r="12" spans="2:6" x14ac:dyDescent="0.3">
      <c r="B12" t="s">
        <v>138</v>
      </c>
      <c r="C12">
        <v>2</v>
      </c>
      <c r="E12">
        <v>18</v>
      </c>
      <c r="F12">
        <f>C12*E12</f>
        <v>36</v>
      </c>
    </row>
    <row r="13" spans="2:6" x14ac:dyDescent="0.3">
      <c r="B13" t="s">
        <v>139</v>
      </c>
      <c r="C13">
        <v>1</v>
      </c>
      <c r="E13">
        <v>2.98</v>
      </c>
      <c r="F13">
        <f>C13*E13</f>
        <v>2.98</v>
      </c>
    </row>
    <row r="14" spans="2:6" x14ac:dyDescent="0.3">
      <c r="B14" t="s">
        <v>147</v>
      </c>
      <c r="C14">
        <v>2</v>
      </c>
      <c r="E14">
        <v>5</v>
      </c>
      <c r="F14">
        <f>C14*E14</f>
        <v>10</v>
      </c>
    </row>
    <row r="15" spans="2:6" x14ac:dyDescent="0.3">
      <c r="B15" t="s">
        <v>151</v>
      </c>
      <c r="C15">
        <v>1</v>
      </c>
      <c r="D15" t="s">
        <v>152</v>
      </c>
      <c r="E15">
        <v>0</v>
      </c>
      <c r="F15">
        <f>C15*E15</f>
        <v>0</v>
      </c>
    </row>
    <row r="16" spans="2:6" x14ac:dyDescent="0.3">
      <c r="B16" t="s">
        <v>153</v>
      </c>
      <c r="C16">
        <v>2</v>
      </c>
      <c r="D16" t="s">
        <v>152</v>
      </c>
      <c r="E16">
        <v>0</v>
      </c>
      <c r="F16">
        <f>C16*E16</f>
        <v>0</v>
      </c>
    </row>
    <row r="17" spans="2:10" x14ac:dyDescent="0.3">
      <c r="F17">
        <f>C17*E17</f>
        <v>0</v>
      </c>
    </row>
    <row r="18" spans="2:10" x14ac:dyDescent="0.3">
      <c r="F18">
        <f>C18*E18</f>
        <v>0</v>
      </c>
    </row>
    <row r="19" spans="2:10" x14ac:dyDescent="0.3">
      <c r="F19">
        <f>C19*E19</f>
        <v>0</v>
      </c>
    </row>
    <row r="20" spans="2:10" x14ac:dyDescent="0.3">
      <c r="B20" s="1" t="s">
        <v>173</v>
      </c>
      <c r="F20">
        <f>C20*E20</f>
        <v>0</v>
      </c>
    </row>
    <row r="21" spans="2:10" x14ac:dyDescent="0.3">
      <c r="B21" t="s">
        <v>1</v>
      </c>
      <c r="C21">
        <v>30</v>
      </c>
      <c r="E21">
        <v>0.1</v>
      </c>
      <c r="F21">
        <f>C21*E21</f>
        <v>3</v>
      </c>
      <c r="J21" t="s">
        <v>174</v>
      </c>
    </row>
    <row r="22" spans="2:10" x14ac:dyDescent="0.3">
      <c r="B22" t="s">
        <v>181</v>
      </c>
      <c r="C22">
        <v>2</v>
      </c>
      <c r="E22">
        <v>3.4</v>
      </c>
      <c r="F22">
        <f>C22*E22</f>
        <v>6.8</v>
      </c>
    </row>
    <row r="23" spans="2:10" x14ac:dyDescent="0.3">
      <c r="F23">
        <f>C23*E23</f>
        <v>0</v>
      </c>
    </row>
    <row r="24" spans="2:10" x14ac:dyDescent="0.3">
      <c r="F24">
        <f>C24*E24</f>
        <v>0</v>
      </c>
    </row>
    <row r="25" spans="2:10" x14ac:dyDescent="0.3">
      <c r="B25" s="1" t="s">
        <v>140</v>
      </c>
      <c r="F25">
        <f>C25*E25</f>
        <v>0</v>
      </c>
    </row>
    <row r="26" spans="2:10" x14ac:dyDescent="0.3">
      <c r="B26" t="s">
        <v>141</v>
      </c>
      <c r="C26">
        <v>1</v>
      </c>
      <c r="E26">
        <v>1.45</v>
      </c>
      <c r="F26">
        <f>C26*E26</f>
        <v>1.45</v>
      </c>
    </row>
    <row r="27" spans="2:10" x14ac:dyDescent="0.3">
      <c r="B27" t="s">
        <v>142</v>
      </c>
      <c r="C27">
        <v>1</v>
      </c>
      <c r="E27">
        <v>1.45</v>
      </c>
      <c r="F27">
        <f>C27*E27</f>
        <v>1.45</v>
      </c>
    </row>
    <row r="28" spans="2:10" x14ac:dyDescent="0.3">
      <c r="F28">
        <f>C28*E28</f>
        <v>0</v>
      </c>
    </row>
    <row r="29" spans="2:10" x14ac:dyDescent="0.3">
      <c r="B29" t="s">
        <v>143</v>
      </c>
      <c r="C29">
        <v>1</v>
      </c>
      <c r="E29">
        <v>58.28</v>
      </c>
      <c r="F29">
        <f>C29*E29</f>
        <v>58.28</v>
      </c>
    </row>
    <row r="30" spans="2:10" x14ac:dyDescent="0.3">
      <c r="B30" t="s">
        <v>146</v>
      </c>
      <c r="C30">
        <v>1</v>
      </c>
      <c r="E30">
        <v>12</v>
      </c>
      <c r="F30">
        <f>C30*E30</f>
        <v>12</v>
      </c>
    </row>
    <row r="31" spans="2:10" x14ac:dyDescent="0.3">
      <c r="F31">
        <f>C31*E31</f>
        <v>0</v>
      </c>
    </row>
    <row r="32" spans="2:10" x14ac:dyDescent="0.3">
      <c r="B32" t="s">
        <v>144</v>
      </c>
      <c r="C32">
        <v>1</v>
      </c>
      <c r="E32">
        <v>8.9</v>
      </c>
      <c r="F32">
        <f>C32*E32</f>
        <v>8.9</v>
      </c>
    </row>
    <row r="33" spans="2:10" x14ac:dyDescent="0.3">
      <c r="B33" t="s">
        <v>145</v>
      </c>
      <c r="C33">
        <v>1</v>
      </c>
      <c r="E33">
        <v>8.9</v>
      </c>
      <c r="F33">
        <f>C33*E33</f>
        <v>8.9</v>
      </c>
    </row>
    <row r="34" spans="2:10" x14ac:dyDescent="0.3">
      <c r="F34">
        <f>C34*E34</f>
        <v>0</v>
      </c>
    </row>
    <row r="35" spans="2:10" x14ac:dyDescent="0.3">
      <c r="B35" t="s">
        <v>148</v>
      </c>
      <c r="C35">
        <v>2</v>
      </c>
      <c r="E35">
        <v>20</v>
      </c>
      <c r="F35">
        <f>C35*E35</f>
        <v>40</v>
      </c>
    </row>
    <row r="36" spans="2:10" x14ac:dyDescent="0.3">
      <c r="B36" t="s">
        <v>149</v>
      </c>
      <c r="C36">
        <v>2</v>
      </c>
      <c r="E36">
        <v>5</v>
      </c>
      <c r="F36">
        <f>C36*E36</f>
        <v>10</v>
      </c>
    </row>
    <row r="37" spans="2:10" x14ac:dyDescent="0.3">
      <c r="F37">
        <f>C37*E37</f>
        <v>0</v>
      </c>
    </row>
    <row r="38" spans="2:10" x14ac:dyDescent="0.3">
      <c r="B38" t="s">
        <v>165</v>
      </c>
      <c r="C38">
        <v>4</v>
      </c>
      <c r="E38">
        <v>5</v>
      </c>
      <c r="F38">
        <f>C38*E38</f>
        <v>20</v>
      </c>
    </row>
    <row r="39" spans="2:10" x14ac:dyDescent="0.3">
      <c r="F39">
        <f>C39*E39</f>
        <v>0</v>
      </c>
    </row>
    <row r="40" spans="2:10" x14ac:dyDescent="0.3">
      <c r="B40" t="s">
        <v>150</v>
      </c>
      <c r="C40">
        <v>1</v>
      </c>
      <c r="E40">
        <v>14.95</v>
      </c>
      <c r="F40">
        <f>C40*E40</f>
        <v>14.95</v>
      </c>
    </row>
    <row r="41" spans="2:10" x14ac:dyDescent="0.3">
      <c r="F41">
        <f>C41*E41</f>
        <v>0</v>
      </c>
    </row>
    <row r="42" spans="2:10" x14ac:dyDescent="0.3">
      <c r="F42">
        <f>C42*E42</f>
        <v>0</v>
      </c>
    </row>
    <row r="43" spans="2:10" x14ac:dyDescent="0.3">
      <c r="B43" s="1" t="s">
        <v>154</v>
      </c>
      <c r="F43">
        <f>C43*E43</f>
        <v>0</v>
      </c>
    </row>
    <row r="44" spans="2:10" x14ac:dyDescent="0.3">
      <c r="F44">
        <f>C44*E44</f>
        <v>0</v>
      </c>
    </row>
    <row r="45" spans="2:10" x14ac:dyDescent="0.3">
      <c r="B45" t="s">
        <v>172</v>
      </c>
      <c r="C45">
        <v>1</v>
      </c>
      <c r="D45" t="s">
        <v>155</v>
      </c>
      <c r="E45">
        <v>37.299999999999997</v>
      </c>
      <c r="F45">
        <f>C45*E45</f>
        <v>37.299999999999997</v>
      </c>
      <c r="J45" t="s">
        <v>157</v>
      </c>
    </row>
    <row r="46" spans="2:10" x14ac:dyDescent="0.3">
      <c r="D46" t="s">
        <v>156</v>
      </c>
      <c r="E46">
        <v>37.18</v>
      </c>
      <c r="F46">
        <f>C46*E46</f>
        <v>0</v>
      </c>
      <c r="J46" t="s">
        <v>158</v>
      </c>
    </row>
    <row r="47" spans="2:10" x14ac:dyDescent="0.3">
      <c r="F47">
        <f>C47*E47</f>
        <v>0</v>
      </c>
    </row>
    <row r="48" spans="2:10" x14ac:dyDescent="0.3">
      <c r="B48" t="s">
        <v>159</v>
      </c>
      <c r="C48">
        <v>1</v>
      </c>
      <c r="D48" t="s">
        <v>163</v>
      </c>
      <c r="E48">
        <v>57.04</v>
      </c>
      <c r="F48">
        <f>C48*E48</f>
        <v>57.04</v>
      </c>
    </row>
    <row r="49" spans="2:10" x14ac:dyDescent="0.3">
      <c r="D49" t="s">
        <v>164</v>
      </c>
      <c r="E49">
        <v>15.97</v>
      </c>
      <c r="F49">
        <f>C49*E49</f>
        <v>0</v>
      </c>
    </row>
    <row r="50" spans="2:10" x14ac:dyDescent="0.3">
      <c r="F50">
        <f>C50*E50</f>
        <v>0</v>
      </c>
    </row>
    <row r="51" spans="2:10" x14ac:dyDescent="0.3">
      <c r="B51" t="s">
        <v>160</v>
      </c>
      <c r="C51">
        <v>1</v>
      </c>
      <c r="D51" t="s">
        <v>161</v>
      </c>
      <c r="E51">
        <v>30.93</v>
      </c>
      <c r="F51">
        <f>C51*E51</f>
        <v>30.93</v>
      </c>
    </row>
    <row r="52" spans="2:10" x14ac:dyDescent="0.3">
      <c r="D52" t="s">
        <v>162</v>
      </c>
      <c r="E52">
        <v>15.72</v>
      </c>
      <c r="F52">
        <f>C52*E52</f>
        <v>0</v>
      </c>
    </row>
    <row r="53" spans="2:10" x14ac:dyDescent="0.3">
      <c r="F53">
        <f>C53*E53</f>
        <v>0</v>
      </c>
    </row>
    <row r="54" spans="2:10" x14ac:dyDescent="0.3">
      <c r="B54" t="s">
        <v>169</v>
      </c>
      <c r="C54">
        <v>1</v>
      </c>
      <c r="D54" t="s">
        <v>166</v>
      </c>
      <c r="E54">
        <v>10</v>
      </c>
      <c r="F54">
        <f>C54*E54</f>
        <v>10</v>
      </c>
      <c r="J54" t="s">
        <v>167</v>
      </c>
    </row>
    <row r="55" spans="2:10" x14ac:dyDescent="0.3">
      <c r="D55" t="s">
        <v>168</v>
      </c>
    </row>
    <row r="57" spans="2:10" x14ac:dyDescent="0.3">
      <c r="E57" s="2" t="s">
        <v>171</v>
      </c>
      <c r="F57" s="2">
        <f>SUM(F4:F54)</f>
        <v>404.41000000000008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workbookViewId="0">
      <selection activeCell="D79" sqref="D79"/>
    </sheetView>
  </sheetViews>
  <sheetFormatPr defaultRowHeight="14.4" x14ac:dyDescent="0.3"/>
  <cols>
    <col min="1" max="1" width="10.109375" customWidth="1"/>
    <col min="6" max="6" width="12.33203125" customWidth="1"/>
    <col min="7" max="7" width="22" customWidth="1"/>
  </cols>
  <sheetData>
    <row r="1" spans="2:12" x14ac:dyDescent="0.3">
      <c r="D1" s="1" t="s">
        <v>74</v>
      </c>
      <c r="F1" t="s">
        <v>77</v>
      </c>
    </row>
    <row r="3" spans="2:12" x14ac:dyDescent="0.3">
      <c r="B3" t="s">
        <v>171</v>
      </c>
      <c r="D3" t="s">
        <v>0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</row>
    <row r="4" spans="2:12" x14ac:dyDescent="0.3">
      <c r="B4">
        <f>D4*E4</f>
        <v>0.1</v>
      </c>
      <c r="D4">
        <v>0.05</v>
      </c>
      <c r="E4">
        <v>2</v>
      </c>
      <c r="F4" t="s">
        <v>11</v>
      </c>
      <c r="G4" t="s">
        <v>12</v>
      </c>
      <c r="H4" t="s">
        <v>13</v>
      </c>
      <c r="I4" t="s">
        <v>14</v>
      </c>
    </row>
    <row r="5" spans="2:12" x14ac:dyDescent="0.3">
      <c r="B5">
        <f t="shared" ref="B5:B44" si="0">D5*E5</f>
        <v>0.02</v>
      </c>
      <c r="D5">
        <v>0.01</v>
      </c>
      <c r="E5">
        <v>2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</row>
    <row r="6" spans="2:12" x14ac:dyDescent="0.3">
      <c r="B6">
        <f t="shared" si="0"/>
        <v>0.01</v>
      </c>
      <c r="D6">
        <v>0.01</v>
      </c>
      <c r="E6">
        <v>1</v>
      </c>
      <c r="F6" t="s">
        <v>20</v>
      </c>
      <c r="G6" t="s">
        <v>16</v>
      </c>
      <c r="H6" t="s">
        <v>17</v>
      </c>
      <c r="I6" t="s">
        <v>21</v>
      </c>
      <c r="J6" t="s">
        <v>19</v>
      </c>
    </row>
    <row r="7" spans="2:12" x14ac:dyDescent="0.3">
      <c r="B7">
        <f t="shared" si="0"/>
        <v>0.54</v>
      </c>
      <c r="D7">
        <v>0.18</v>
      </c>
      <c r="E7">
        <v>3</v>
      </c>
      <c r="F7" t="s">
        <v>22</v>
      </c>
      <c r="G7" t="s">
        <v>12</v>
      </c>
      <c r="H7" t="s">
        <v>13</v>
      </c>
      <c r="I7" t="s">
        <v>23</v>
      </c>
    </row>
    <row r="8" spans="2:12" x14ac:dyDescent="0.3">
      <c r="B8">
        <f t="shared" si="0"/>
        <v>0.01</v>
      </c>
      <c r="D8">
        <v>0.01</v>
      </c>
      <c r="E8">
        <v>1</v>
      </c>
      <c r="F8" t="s">
        <v>24</v>
      </c>
      <c r="G8" t="s">
        <v>16</v>
      </c>
      <c r="H8" t="s">
        <v>17</v>
      </c>
      <c r="I8" t="s">
        <v>25</v>
      </c>
      <c r="J8" t="s">
        <v>19</v>
      </c>
    </row>
    <row r="9" spans="2:12" x14ac:dyDescent="0.3">
      <c r="B9">
        <f t="shared" si="0"/>
        <v>0.24</v>
      </c>
      <c r="D9">
        <v>0.12</v>
      </c>
      <c r="E9">
        <v>2</v>
      </c>
      <c r="F9" t="s">
        <v>26</v>
      </c>
      <c r="G9" t="s">
        <v>12</v>
      </c>
      <c r="H9" t="s">
        <v>13</v>
      </c>
      <c r="I9" t="s">
        <v>27</v>
      </c>
    </row>
    <row r="10" spans="2:12" x14ac:dyDescent="0.3">
      <c r="B10">
        <f t="shared" si="0"/>
        <v>1.98</v>
      </c>
      <c r="D10">
        <v>0.66</v>
      </c>
      <c r="E10">
        <v>3</v>
      </c>
      <c r="F10" t="s">
        <v>28</v>
      </c>
      <c r="G10" t="s">
        <v>29</v>
      </c>
      <c r="H10" t="s">
        <v>30</v>
      </c>
      <c r="I10" t="s">
        <v>31</v>
      </c>
    </row>
    <row r="11" spans="2:12" x14ac:dyDescent="0.3">
      <c r="B11">
        <f t="shared" si="0"/>
        <v>0.6</v>
      </c>
      <c r="D11">
        <v>0.6</v>
      </c>
      <c r="E11">
        <v>1</v>
      </c>
      <c r="F11" t="s">
        <v>32</v>
      </c>
      <c r="G11" t="s">
        <v>33</v>
      </c>
      <c r="H11" t="s">
        <v>34</v>
      </c>
      <c r="I11" t="s">
        <v>35</v>
      </c>
    </row>
    <row r="12" spans="2:12" x14ac:dyDescent="0.3">
      <c r="B12">
        <f t="shared" si="0"/>
        <v>0.6</v>
      </c>
      <c r="D12">
        <v>0.6</v>
      </c>
      <c r="E12">
        <v>1</v>
      </c>
      <c r="F12" t="s">
        <v>32</v>
      </c>
      <c r="G12" t="s">
        <v>36</v>
      </c>
      <c r="H12" t="s">
        <v>34</v>
      </c>
      <c r="I12" t="s">
        <v>37</v>
      </c>
      <c r="J12" t="s">
        <v>38</v>
      </c>
    </row>
    <row r="13" spans="2:12" x14ac:dyDescent="0.3">
      <c r="B13">
        <f t="shared" si="0"/>
        <v>0.01</v>
      </c>
      <c r="D13">
        <v>0.01</v>
      </c>
      <c r="E13">
        <v>1</v>
      </c>
      <c r="F13" t="s">
        <v>39</v>
      </c>
      <c r="G13" t="s">
        <v>16</v>
      </c>
      <c r="H13" t="s">
        <v>17</v>
      </c>
      <c r="I13" t="s">
        <v>40</v>
      </c>
      <c r="J13" t="s">
        <v>19</v>
      </c>
    </row>
    <row r="14" spans="2:12" x14ac:dyDescent="0.3">
      <c r="B14">
        <f t="shared" si="0"/>
        <v>0.32</v>
      </c>
      <c r="D14">
        <v>0.32</v>
      </c>
      <c r="E14">
        <v>1</v>
      </c>
      <c r="F14" t="s">
        <v>41</v>
      </c>
      <c r="G14" t="s">
        <v>42</v>
      </c>
      <c r="H14" t="s">
        <v>43</v>
      </c>
      <c r="I14" t="s">
        <v>44</v>
      </c>
    </row>
    <row r="15" spans="2:12" x14ac:dyDescent="0.3">
      <c r="B15">
        <f t="shared" si="0"/>
        <v>0.6</v>
      </c>
      <c r="D15">
        <v>0.6</v>
      </c>
      <c r="E15">
        <v>1</v>
      </c>
      <c r="F15" t="s">
        <v>45</v>
      </c>
      <c r="G15" t="s">
        <v>45</v>
      </c>
      <c r="H15" t="s">
        <v>46</v>
      </c>
      <c r="I15" t="s">
        <v>47</v>
      </c>
      <c r="J15" t="s">
        <v>48</v>
      </c>
    </row>
    <row r="16" spans="2:12" x14ac:dyDescent="0.3">
      <c r="B16">
        <f t="shared" si="0"/>
        <v>2.87</v>
      </c>
      <c r="D16">
        <v>2.87</v>
      </c>
      <c r="E16">
        <v>1</v>
      </c>
      <c r="F16" t="s">
        <v>49</v>
      </c>
      <c r="G16" t="s">
        <v>50</v>
      </c>
      <c r="H16" t="s">
        <v>51</v>
      </c>
      <c r="I16" t="s">
        <v>52</v>
      </c>
      <c r="J16" t="s">
        <v>53</v>
      </c>
      <c r="K16" t="s">
        <v>54</v>
      </c>
      <c r="L16" t="s">
        <v>49</v>
      </c>
    </row>
    <row r="17" spans="1:10" x14ac:dyDescent="0.3">
      <c r="B17">
        <f t="shared" si="0"/>
        <v>0.19</v>
      </c>
      <c r="D17">
        <v>0.19</v>
      </c>
      <c r="E17">
        <v>1</v>
      </c>
      <c r="F17" t="s">
        <v>55</v>
      </c>
      <c r="G17" t="s">
        <v>56</v>
      </c>
      <c r="H17" t="s">
        <v>57</v>
      </c>
      <c r="I17" t="s">
        <v>58</v>
      </c>
      <c r="J17" t="s">
        <v>59</v>
      </c>
    </row>
    <row r="18" spans="1:10" x14ac:dyDescent="0.3">
      <c r="B18">
        <f t="shared" si="0"/>
        <v>0.43</v>
      </c>
      <c r="D18">
        <v>0.43</v>
      </c>
      <c r="E18">
        <v>1</v>
      </c>
      <c r="F18" t="s">
        <v>60</v>
      </c>
      <c r="G18" t="s">
        <v>60</v>
      </c>
      <c r="H18" t="s">
        <v>61</v>
      </c>
      <c r="I18" t="s">
        <v>62</v>
      </c>
    </row>
    <row r="19" spans="1:10" x14ac:dyDescent="0.3">
      <c r="B19">
        <f t="shared" si="0"/>
        <v>0.13</v>
      </c>
      <c r="D19">
        <v>0.13</v>
      </c>
      <c r="E19">
        <v>1</v>
      </c>
      <c r="F19" t="s">
        <v>63</v>
      </c>
      <c r="G19" t="s">
        <v>64</v>
      </c>
      <c r="H19" t="s">
        <v>65</v>
      </c>
      <c r="I19" t="s">
        <v>66</v>
      </c>
      <c r="J19" t="s">
        <v>67</v>
      </c>
    </row>
    <row r="20" spans="1:10" x14ac:dyDescent="0.3">
      <c r="B20">
        <f t="shared" si="0"/>
        <v>1.5</v>
      </c>
      <c r="D20">
        <v>0.75</v>
      </c>
      <c r="E20">
        <v>2</v>
      </c>
      <c r="F20" t="s">
        <v>68</v>
      </c>
      <c r="G20" t="s">
        <v>69</v>
      </c>
      <c r="H20" t="s">
        <v>69</v>
      </c>
      <c r="I20" t="s">
        <v>70</v>
      </c>
      <c r="J20" t="s">
        <v>71</v>
      </c>
    </row>
    <row r="21" spans="1:10" x14ac:dyDescent="0.3">
      <c r="B21">
        <f t="shared" si="0"/>
        <v>0.13</v>
      </c>
      <c r="D21">
        <v>0.13</v>
      </c>
      <c r="E21">
        <v>1</v>
      </c>
      <c r="F21" t="s">
        <v>72</v>
      </c>
      <c r="G21" t="s">
        <v>64</v>
      </c>
      <c r="H21" t="s">
        <v>65</v>
      </c>
      <c r="I21" t="s">
        <v>73</v>
      </c>
      <c r="J21" t="s">
        <v>67</v>
      </c>
    </row>
    <row r="23" spans="1:10" x14ac:dyDescent="0.3">
      <c r="A23" t="s">
        <v>175</v>
      </c>
      <c r="B23">
        <f>SUM(B4:B21)</f>
        <v>10.280000000000001</v>
      </c>
    </row>
    <row r="24" spans="1:10" x14ac:dyDescent="0.3">
      <c r="D24" s="1" t="s">
        <v>75</v>
      </c>
      <c r="F24" t="s">
        <v>76</v>
      </c>
    </row>
    <row r="26" spans="1:10" x14ac:dyDescent="0.3">
      <c r="D26" t="s">
        <v>0</v>
      </c>
      <c r="E26" t="s">
        <v>3</v>
      </c>
      <c r="F26" t="s">
        <v>4</v>
      </c>
      <c r="G26" t="s">
        <v>5</v>
      </c>
      <c r="H26" t="s">
        <v>6</v>
      </c>
      <c r="I26" t="s">
        <v>7</v>
      </c>
      <c r="J26" t="s">
        <v>8</v>
      </c>
    </row>
    <row r="27" spans="1:10" x14ac:dyDescent="0.3">
      <c r="B27">
        <f t="shared" si="0"/>
        <v>0.1</v>
      </c>
      <c r="D27">
        <v>0.05</v>
      </c>
      <c r="E27">
        <v>2</v>
      </c>
      <c r="F27" t="s">
        <v>11</v>
      </c>
      <c r="G27" t="s">
        <v>12</v>
      </c>
      <c r="H27" t="s">
        <v>13</v>
      </c>
      <c r="I27" t="s">
        <v>27</v>
      </c>
    </row>
    <row r="28" spans="1:10" x14ac:dyDescent="0.3">
      <c r="B28">
        <f t="shared" si="0"/>
        <v>0.01</v>
      </c>
      <c r="D28">
        <v>0.01</v>
      </c>
      <c r="E28">
        <v>1</v>
      </c>
      <c r="F28" t="s">
        <v>15</v>
      </c>
      <c r="G28" t="s">
        <v>16</v>
      </c>
      <c r="H28" t="s">
        <v>17</v>
      </c>
      <c r="I28" t="s">
        <v>78</v>
      </c>
      <c r="J28" t="s">
        <v>19</v>
      </c>
    </row>
    <row r="29" spans="1:10" x14ac:dyDescent="0.3">
      <c r="B29">
        <f t="shared" si="0"/>
        <v>0.01</v>
      </c>
      <c r="D29">
        <v>0.01</v>
      </c>
      <c r="E29">
        <v>1</v>
      </c>
      <c r="F29" t="s">
        <v>20</v>
      </c>
      <c r="G29" t="s">
        <v>16</v>
      </c>
      <c r="H29" t="s">
        <v>17</v>
      </c>
      <c r="I29" t="s">
        <v>21</v>
      </c>
      <c r="J29" t="s">
        <v>19</v>
      </c>
    </row>
    <row r="30" spans="1:10" x14ac:dyDescent="0.3">
      <c r="B30">
        <f t="shared" si="0"/>
        <v>0.01</v>
      </c>
      <c r="D30">
        <v>0.01</v>
      </c>
      <c r="E30">
        <v>1</v>
      </c>
      <c r="F30" t="s">
        <v>24</v>
      </c>
      <c r="G30" t="s">
        <v>16</v>
      </c>
      <c r="H30" t="s">
        <v>17</v>
      </c>
      <c r="I30" t="s">
        <v>79</v>
      </c>
      <c r="J30" t="s">
        <v>19</v>
      </c>
    </row>
    <row r="31" spans="1:10" x14ac:dyDescent="0.3">
      <c r="B31">
        <f t="shared" si="0"/>
        <v>0.12</v>
      </c>
      <c r="D31">
        <v>0.12</v>
      </c>
      <c r="E31">
        <v>1</v>
      </c>
      <c r="F31" t="s">
        <v>26</v>
      </c>
      <c r="G31" t="s">
        <v>12</v>
      </c>
      <c r="H31" t="s">
        <v>13</v>
      </c>
      <c r="I31" t="s">
        <v>80</v>
      </c>
    </row>
    <row r="32" spans="1:10" x14ac:dyDescent="0.3">
      <c r="B32">
        <f t="shared" si="0"/>
        <v>0.43</v>
      </c>
      <c r="D32">
        <v>0.43</v>
      </c>
      <c r="E32">
        <v>1</v>
      </c>
      <c r="F32" t="s">
        <v>81</v>
      </c>
      <c r="G32" t="s">
        <v>60</v>
      </c>
      <c r="H32" t="s">
        <v>61</v>
      </c>
      <c r="I32" t="s">
        <v>60</v>
      </c>
    </row>
    <row r="33" spans="1:10" x14ac:dyDescent="0.3">
      <c r="B33">
        <f t="shared" si="0"/>
        <v>1.98</v>
      </c>
      <c r="D33">
        <v>0.66</v>
      </c>
      <c r="E33">
        <v>3</v>
      </c>
      <c r="F33" t="s">
        <v>28</v>
      </c>
      <c r="G33" t="s">
        <v>29</v>
      </c>
      <c r="H33" t="s">
        <v>30</v>
      </c>
      <c r="I33" t="s">
        <v>82</v>
      </c>
    </row>
    <row r="34" spans="1:10" x14ac:dyDescent="0.3">
      <c r="B34">
        <f t="shared" si="0"/>
        <v>0.6</v>
      </c>
      <c r="D34">
        <v>0.6</v>
      </c>
      <c r="E34">
        <v>1</v>
      </c>
      <c r="F34" t="s">
        <v>32</v>
      </c>
      <c r="G34" t="s">
        <v>33</v>
      </c>
      <c r="H34" t="s">
        <v>34</v>
      </c>
      <c r="I34" t="s">
        <v>83</v>
      </c>
    </row>
    <row r="35" spans="1:10" x14ac:dyDescent="0.3">
      <c r="B35">
        <f t="shared" si="0"/>
        <v>0.32</v>
      </c>
      <c r="D35">
        <v>0.32</v>
      </c>
      <c r="E35">
        <v>1</v>
      </c>
      <c r="F35" t="s">
        <v>41</v>
      </c>
      <c r="G35" t="s">
        <v>42</v>
      </c>
      <c r="H35" t="s">
        <v>43</v>
      </c>
      <c r="I35" t="s">
        <v>84</v>
      </c>
    </row>
    <row r="36" spans="1:10" x14ac:dyDescent="0.3">
      <c r="B36">
        <f t="shared" si="0"/>
        <v>0</v>
      </c>
      <c r="D36">
        <v>0</v>
      </c>
      <c r="E36">
        <v>1</v>
      </c>
      <c r="F36" t="s">
        <v>85</v>
      </c>
      <c r="G36" t="s">
        <v>85</v>
      </c>
      <c r="H36" t="s">
        <v>85</v>
      </c>
      <c r="I36" t="s">
        <v>86</v>
      </c>
    </row>
    <row r="37" spans="1:10" x14ac:dyDescent="0.3">
      <c r="B37">
        <f t="shared" si="0"/>
        <v>1.18</v>
      </c>
      <c r="D37">
        <v>1.18</v>
      </c>
      <c r="E37">
        <v>1</v>
      </c>
      <c r="F37" t="s">
        <v>87</v>
      </c>
      <c r="G37" t="s">
        <v>87</v>
      </c>
      <c r="H37" t="s">
        <v>88</v>
      </c>
      <c r="I37" t="s">
        <v>47</v>
      </c>
    </row>
    <row r="38" spans="1:10" x14ac:dyDescent="0.3">
      <c r="B38">
        <f t="shared" si="0"/>
        <v>0</v>
      </c>
      <c r="D38">
        <v>0</v>
      </c>
      <c r="E38">
        <v>1</v>
      </c>
      <c r="F38" t="s">
        <v>89</v>
      </c>
      <c r="G38" t="s">
        <v>90</v>
      </c>
      <c r="H38" t="s">
        <v>91</v>
      </c>
      <c r="I38" t="s">
        <v>92</v>
      </c>
    </row>
    <row r="39" spans="1:10" x14ac:dyDescent="0.3">
      <c r="B39">
        <f t="shared" si="0"/>
        <v>0.19</v>
      </c>
      <c r="D39">
        <v>0.19</v>
      </c>
      <c r="E39">
        <v>1</v>
      </c>
      <c r="F39" t="s">
        <v>55</v>
      </c>
      <c r="G39" t="s">
        <v>56</v>
      </c>
      <c r="H39" t="s">
        <v>57</v>
      </c>
      <c r="I39" t="s">
        <v>93</v>
      </c>
      <c r="J39" t="s">
        <v>59</v>
      </c>
    </row>
    <row r="40" spans="1:10" x14ac:dyDescent="0.3">
      <c r="B40">
        <f t="shared" si="0"/>
        <v>0</v>
      </c>
      <c r="D40">
        <v>0</v>
      </c>
      <c r="E40">
        <v>1</v>
      </c>
      <c r="F40" t="s">
        <v>94</v>
      </c>
      <c r="G40" t="s">
        <v>69</v>
      </c>
      <c r="H40" t="s">
        <v>69</v>
      </c>
      <c r="I40" t="s">
        <v>95</v>
      </c>
      <c r="J40" t="s">
        <v>71</v>
      </c>
    </row>
    <row r="41" spans="1:10" x14ac:dyDescent="0.3">
      <c r="B41">
        <f t="shared" si="0"/>
        <v>0.01</v>
      </c>
      <c r="D41">
        <v>0.01</v>
      </c>
      <c r="E41">
        <v>1</v>
      </c>
      <c r="F41" t="s">
        <v>96</v>
      </c>
      <c r="G41" t="s">
        <v>16</v>
      </c>
      <c r="H41" t="s">
        <v>17</v>
      </c>
      <c r="I41" t="s">
        <v>97</v>
      </c>
      <c r="J41" t="s">
        <v>19</v>
      </c>
    </row>
    <row r="42" spans="1:10" x14ac:dyDescent="0.3">
      <c r="B42">
        <f t="shared" si="0"/>
        <v>0.13</v>
      </c>
      <c r="D42">
        <v>0.13</v>
      </c>
      <c r="E42">
        <v>1</v>
      </c>
      <c r="F42" t="s">
        <v>63</v>
      </c>
      <c r="G42" t="s">
        <v>64</v>
      </c>
      <c r="H42" t="s">
        <v>65</v>
      </c>
      <c r="I42" t="s">
        <v>98</v>
      </c>
      <c r="J42" t="s">
        <v>67</v>
      </c>
    </row>
    <row r="43" spans="1:10" x14ac:dyDescent="0.3">
      <c r="B43">
        <f t="shared" si="0"/>
        <v>0.84</v>
      </c>
      <c r="D43">
        <v>0.84</v>
      </c>
      <c r="E43">
        <v>1</v>
      </c>
      <c r="F43" t="s">
        <v>99</v>
      </c>
      <c r="G43" t="s">
        <v>99</v>
      </c>
      <c r="H43" t="s">
        <v>100</v>
      </c>
      <c r="I43" t="s">
        <v>101</v>
      </c>
      <c r="J43" t="s">
        <v>102</v>
      </c>
    </row>
    <row r="44" spans="1:10" x14ac:dyDescent="0.3">
      <c r="B44">
        <f t="shared" si="0"/>
        <v>2.25</v>
      </c>
      <c r="D44">
        <v>0.75</v>
      </c>
      <c r="E44">
        <v>3</v>
      </c>
      <c r="F44" t="s">
        <v>68</v>
      </c>
      <c r="G44" t="s">
        <v>69</v>
      </c>
      <c r="H44" t="s">
        <v>69</v>
      </c>
      <c r="I44" t="s">
        <v>103</v>
      </c>
      <c r="J44" t="s">
        <v>71</v>
      </c>
    </row>
    <row r="46" spans="1:10" x14ac:dyDescent="0.3">
      <c r="A46" t="s">
        <v>176</v>
      </c>
      <c r="B46">
        <f>SUM(B27:B44)</f>
        <v>8.18</v>
      </c>
    </row>
    <row r="47" spans="1:10" x14ac:dyDescent="0.3">
      <c r="A47" t="s">
        <v>177</v>
      </c>
      <c r="B47">
        <f>2*B46</f>
        <v>16.36</v>
      </c>
    </row>
    <row r="49" spans="1:14" x14ac:dyDescent="0.3">
      <c r="D49" s="1" t="s">
        <v>104</v>
      </c>
      <c r="F49" t="s">
        <v>76</v>
      </c>
    </row>
    <row r="51" spans="1:14" x14ac:dyDescent="0.3">
      <c r="D51" t="s">
        <v>0</v>
      </c>
      <c r="E51" t="s">
        <v>3</v>
      </c>
      <c r="F51" t="s">
        <v>4</v>
      </c>
      <c r="G51" t="s">
        <v>5</v>
      </c>
      <c r="H51" t="s">
        <v>6</v>
      </c>
      <c r="I51" t="s">
        <v>7</v>
      </c>
      <c r="J51" t="s">
        <v>8</v>
      </c>
      <c r="K51" t="s">
        <v>105</v>
      </c>
      <c r="L51" t="s">
        <v>106</v>
      </c>
      <c r="M51" t="s">
        <v>107</v>
      </c>
      <c r="N51" t="s">
        <v>108</v>
      </c>
    </row>
    <row r="52" spans="1:14" x14ac:dyDescent="0.3">
      <c r="B52">
        <f>D52*E52</f>
        <v>0</v>
      </c>
      <c r="D52">
        <v>0</v>
      </c>
      <c r="E52">
        <v>1</v>
      </c>
      <c r="F52" t="s">
        <v>109</v>
      </c>
      <c r="G52" t="s">
        <v>109</v>
      </c>
      <c r="H52" t="s">
        <v>110</v>
      </c>
      <c r="I52" t="s">
        <v>111</v>
      </c>
      <c r="J52" t="s">
        <v>112</v>
      </c>
      <c r="M52" t="s">
        <v>113</v>
      </c>
      <c r="N52" t="s">
        <v>113</v>
      </c>
    </row>
    <row r="53" spans="1:14" x14ac:dyDescent="0.3">
      <c r="B53">
        <f>D53*E53</f>
        <v>0.66</v>
      </c>
      <c r="D53">
        <v>0.66</v>
      </c>
      <c r="E53">
        <v>1</v>
      </c>
      <c r="F53" t="s">
        <v>29</v>
      </c>
      <c r="G53" t="s">
        <v>29</v>
      </c>
      <c r="H53" t="s">
        <v>30</v>
      </c>
      <c r="I53" t="s">
        <v>114</v>
      </c>
    </row>
    <row r="54" spans="1:14" x14ac:dyDescent="0.3">
      <c r="B54">
        <f>D54*E54</f>
        <v>0.89</v>
      </c>
      <c r="D54">
        <v>0.89</v>
      </c>
      <c r="E54">
        <v>1</v>
      </c>
      <c r="F54" t="s">
        <v>115</v>
      </c>
      <c r="G54" t="s">
        <v>115</v>
      </c>
      <c r="H54" t="s">
        <v>116</v>
      </c>
      <c r="I54" t="s">
        <v>117</v>
      </c>
    </row>
    <row r="55" spans="1:14" x14ac:dyDescent="0.3">
      <c r="B55">
        <f>D55*E55</f>
        <v>0</v>
      </c>
      <c r="D55">
        <v>0</v>
      </c>
      <c r="E55">
        <v>1</v>
      </c>
      <c r="F55" t="s">
        <v>90</v>
      </c>
      <c r="G55" t="s">
        <v>90</v>
      </c>
      <c r="H55" t="s">
        <v>91</v>
      </c>
      <c r="I55" t="s">
        <v>62</v>
      </c>
    </row>
    <row r="56" spans="1:14" x14ac:dyDescent="0.3">
      <c r="B56">
        <f>D56*E56</f>
        <v>0.67</v>
      </c>
      <c r="D56">
        <v>0.67</v>
      </c>
      <c r="E56">
        <v>1</v>
      </c>
      <c r="F56" t="s">
        <v>118</v>
      </c>
      <c r="G56" t="s">
        <v>118</v>
      </c>
      <c r="H56" t="s">
        <v>119</v>
      </c>
      <c r="I56" t="s">
        <v>120</v>
      </c>
      <c r="J56" t="s">
        <v>121</v>
      </c>
    </row>
    <row r="58" spans="1:14" x14ac:dyDescent="0.3">
      <c r="A58" t="s">
        <v>176</v>
      </c>
      <c r="B58">
        <f>SUM(B52:B56)</f>
        <v>2.2200000000000002</v>
      </c>
    </row>
    <row r="59" spans="1:14" x14ac:dyDescent="0.3">
      <c r="A59" t="s">
        <v>177</v>
      </c>
      <c r="B59">
        <f>B58*2</f>
        <v>4.4400000000000004</v>
      </c>
    </row>
    <row r="61" spans="1:14" x14ac:dyDescent="0.3">
      <c r="D61" s="1" t="s">
        <v>122</v>
      </c>
      <c r="F61" t="s">
        <v>77</v>
      </c>
    </row>
    <row r="63" spans="1:14" x14ac:dyDescent="0.3">
      <c r="D63" t="s">
        <v>0</v>
      </c>
      <c r="E63" t="s">
        <v>3</v>
      </c>
      <c r="F63" t="s">
        <v>4</v>
      </c>
      <c r="G63" t="s">
        <v>5</v>
      </c>
      <c r="H63" t="s">
        <v>6</v>
      </c>
      <c r="I63" t="s">
        <v>7</v>
      </c>
      <c r="J63" t="s">
        <v>8</v>
      </c>
    </row>
    <row r="64" spans="1:14" x14ac:dyDescent="0.3">
      <c r="B64">
        <f>D64*E64</f>
        <v>0.01</v>
      </c>
      <c r="D64">
        <v>0.01</v>
      </c>
      <c r="E64">
        <v>1</v>
      </c>
      <c r="F64" t="s">
        <v>20</v>
      </c>
      <c r="G64" t="s">
        <v>16</v>
      </c>
      <c r="H64" t="s">
        <v>17</v>
      </c>
      <c r="I64" t="s">
        <v>97</v>
      </c>
      <c r="J64" t="s">
        <v>19</v>
      </c>
    </row>
    <row r="65" spans="1:10" x14ac:dyDescent="0.3">
      <c r="B65">
        <f>D65*E65</f>
        <v>0.01</v>
      </c>
      <c r="D65">
        <v>0.01</v>
      </c>
      <c r="E65">
        <v>1</v>
      </c>
      <c r="F65" t="s">
        <v>123</v>
      </c>
      <c r="G65" t="s">
        <v>16</v>
      </c>
      <c r="H65" t="s">
        <v>17</v>
      </c>
      <c r="I65" t="s">
        <v>21</v>
      </c>
      <c r="J65" t="s">
        <v>19</v>
      </c>
    </row>
    <row r="66" spans="1:10" x14ac:dyDescent="0.3">
      <c r="B66">
        <f>D66*E66</f>
        <v>0.12</v>
      </c>
      <c r="D66">
        <v>0.12</v>
      </c>
      <c r="E66">
        <v>1</v>
      </c>
      <c r="F66" t="s">
        <v>26</v>
      </c>
      <c r="G66" t="s">
        <v>12</v>
      </c>
      <c r="H66" t="s">
        <v>13</v>
      </c>
      <c r="I66" t="s">
        <v>80</v>
      </c>
    </row>
    <row r="67" spans="1:10" x14ac:dyDescent="0.3">
      <c r="B67">
        <f>D67*E67</f>
        <v>0.01</v>
      </c>
      <c r="D67">
        <v>0.01</v>
      </c>
      <c r="E67">
        <v>1</v>
      </c>
      <c r="F67" t="s">
        <v>124</v>
      </c>
      <c r="G67" t="s">
        <v>16</v>
      </c>
      <c r="H67" t="s">
        <v>17</v>
      </c>
      <c r="I67" t="s">
        <v>78</v>
      </c>
      <c r="J67" t="s">
        <v>19</v>
      </c>
    </row>
    <row r="68" spans="1:10" x14ac:dyDescent="0.3">
      <c r="B68">
        <f>D68*E68</f>
        <v>1.18</v>
      </c>
      <c r="D68">
        <v>1.18</v>
      </c>
      <c r="E68">
        <v>1</v>
      </c>
      <c r="F68" t="s">
        <v>87</v>
      </c>
      <c r="G68" t="s">
        <v>87</v>
      </c>
      <c r="H68" t="s">
        <v>88</v>
      </c>
      <c r="I68" t="s">
        <v>47</v>
      </c>
    </row>
    <row r="69" spans="1:10" x14ac:dyDescent="0.3">
      <c r="B69">
        <f>D69*E69</f>
        <v>0.6</v>
      </c>
      <c r="D69">
        <v>0.6</v>
      </c>
      <c r="E69">
        <v>1</v>
      </c>
      <c r="F69" t="s">
        <v>33</v>
      </c>
      <c r="G69" t="s">
        <v>33</v>
      </c>
      <c r="H69" t="s">
        <v>34</v>
      </c>
      <c r="I69" t="s">
        <v>125</v>
      </c>
    </row>
    <row r="70" spans="1:10" x14ac:dyDescent="0.3">
      <c r="B70">
        <f>D70*E70</f>
        <v>0.05</v>
      </c>
      <c r="D70">
        <v>0.05</v>
      </c>
      <c r="E70">
        <v>1</v>
      </c>
      <c r="F70" t="s">
        <v>126</v>
      </c>
      <c r="G70" t="s">
        <v>126</v>
      </c>
      <c r="H70" t="s">
        <v>127</v>
      </c>
      <c r="I70" t="s">
        <v>128</v>
      </c>
    </row>
    <row r="71" spans="1:10" x14ac:dyDescent="0.3">
      <c r="B71">
        <f>D71*E71</f>
        <v>0.15</v>
      </c>
      <c r="D71">
        <v>0.15</v>
      </c>
      <c r="E71">
        <v>1</v>
      </c>
      <c r="F71" t="s">
        <v>129</v>
      </c>
      <c r="G71" t="s">
        <v>64</v>
      </c>
      <c r="H71" t="s">
        <v>65</v>
      </c>
      <c r="I71" t="s">
        <v>130</v>
      </c>
      <c r="J71" t="s">
        <v>67</v>
      </c>
    </row>
    <row r="72" spans="1:10" x14ac:dyDescent="0.3">
      <c r="B72">
        <f>D72*E72</f>
        <v>0.66</v>
      </c>
      <c r="D72">
        <v>0.66</v>
      </c>
      <c r="E72">
        <v>1</v>
      </c>
      <c r="F72" t="s">
        <v>29</v>
      </c>
      <c r="G72" t="s">
        <v>29</v>
      </c>
      <c r="H72" t="s">
        <v>30</v>
      </c>
      <c r="I72" t="s">
        <v>114</v>
      </c>
    </row>
    <row r="73" spans="1:10" x14ac:dyDescent="0.3">
      <c r="B73">
        <f t="shared" ref="B73:B74" si="1">D73*E73</f>
        <v>0.13</v>
      </c>
      <c r="D73">
        <v>0.13</v>
      </c>
      <c r="E73">
        <v>1</v>
      </c>
      <c r="F73" t="s">
        <v>131</v>
      </c>
      <c r="G73" t="s">
        <v>64</v>
      </c>
      <c r="H73" t="s">
        <v>65</v>
      </c>
      <c r="I73" t="s">
        <v>132</v>
      </c>
      <c r="J73" t="s">
        <v>67</v>
      </c>
    </row>
    <row r="74" spans="1:10" x14ac:dyDescent="0.3">
      <c r="B74">
        <f t="shared" si="1"/>
        <v>0.43</v>
      </c>
      <c r="D74">
        <v>0.43</v>
      </c>
      <c r="E74">
        <v>1</v>
      </c>
      <c r="F74" t="s">
        <v>60</v>
      </c>
      <c r="G74" t="s">
        <v>60</v>
      </c>
      <c r="H74" t="s">
        <v>61</v>
      </c>
      <c r="I74" t="s">
        <v>62</v>
      </c>
    </row>
    <row r="76" spans="1:10" x14ac:dyDescent="0.3">
      <c r="A76" t="s">
        <v>176</v>
      </c>
      <c r="B76">
        <f>SUM(B64:B74)</f>
        <v>3.35</v>
      </c>
    </row>
    <row r="78" spans="1:10" x14ac:dyDescent="0.3">
      <c r="A78" s="2" t="s">
        <v>178</v>
      </c>
      <c r="B78" s="2">
        <f>SUM(B23,B47,B59,B76)</f>
        <v>34.43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List</vt:lpstr>
      <vt:lpstr>Electronics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 Pakarinen</dc:creator>
  <cp:lastModifiedBy>Jari Pakarinen</cp:lastModifiedBy>
  <dcterms:created xsi:type="dcterms:W3CDTF">2017-05-27T14:10:06Z</dcterms:created>
  <dcterms:modified xsi:type="dcterms:W3CDTF">2017-06-28T17:58:26Z</dcterms:modified>
</cp:coreProperties>
</file>