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7950"/>
  </bookViews>
  <sheets>
    <sheet name="Hoja1" sheetId="1" r:id="rId1"/>
    <sheet name="Hoja2" sheetId="2" r:id="rId2"/>
    <sheet name="Hoja3" sheetId="3" r:id="rId3"/>
  </sheets>
  <calcPr calcId="124519"/>
</workbook>
</file>

<file path=xl/calcChain.xml><?xml version="1.0" encoding="utf-8"?>
<calcChain xmlns="http://schemas.openxmlformats.org/spreadsheetml/2006/main">
  <c r="F64" i="1"/>
  <c r="H61"/>
  <c r="H60"/>
  <c r="H58"/>
  <c r="H57"/>
  <c r="H55"/>
  <c r="H54"/>
  <c r="H52"/>
  <c r="H49"/>
  <c r="H39"/>
  <c r="H40"/>
  <c r="H41"/>
  <c r="H42"/>
  <c r="H43"/>
  <c r="H44"/>
  <c r="H45"/>
  <c r="H46"/>
  <c r="H47"/>
  <c r="H48"/>
  <c r="H38"/>
  <c r="H35"/>
  <c r="H34"/>
  <c r="H31"/>
  <c r="H30"/>
  <c r="H29"/>
  <c r="H28"/>
  <c r="H27"/>
  <c r="H26"/>
  <c r="H25"/>
  <c r="H11"/>
  <c r="H9"/>
  <c r="H10"/>
  <c r="H12"/>
  <c r="H13"/>
  <c r="H14"/>
  <c r="H15"/>
  <c r="H21" s="1"/>
  <c r="H22" s="1"/>
  <c r="H16"/>
  <c r="H17"/>
  <c r="H18"/>
  <c r="H19"/>
  <c r="H20"/>
  <c r="H8"/>
</calcChain>
</file>

<file path=xl/sharedStrings.xml><?xml version="1.0" encoding="utf-8"?>
<sst xmlns="http://schemas.openxmlformats.org/spreadsheetml/2006/main" count="178" uniqueCount="130">
  <si>
    <t>MOTOR BOARD</t>
  </si>
  <si>
    <t>H-BRIDGE</t>
  </si>
  <si>
    <t>FTDI</t>
  </si>
  <si>
    <t>MICROCONTROLLER</t>
  </si>
  <si>
    <t>BUTTON</t>
  </si>
  <si>
    <t>LED</t>
  </si>
  <si>
    <t>CAPACITOR 1uf</t>
  </si>
  <si>
    <t>CAPACITOR 10uF</t>
  </si>
  <si>
    <t>CAPACITOR .1uf</t>
  </si>
  <si>
    <t>RESISTOR 10K</t>
  </si>
  <si>
    <t>RESISTOR 100ohm</t>
  </si>
  <si>
    <t>RESISTOR 0</t>
  </si>
  <si>
    <t>RESONATOR</t>
  </si>
  <si>
    <t>http://fab.cba.mit.edu/about/fab/inv.html</t>
  </si>
  <si>
    <t>Name</t>
  </si>
  <si>
    <t>Manufacturer Part Number</t>
  </si>
  <si>
    <t>Description</t>
  </si>
  <si>
    <t>Price (€)</t>
  </si>
  <si>
    <t>Link DIGI-KEY</t>
  </si>
  <si>
    <t>Quantity</t>
  </si>
  <si>
    <t>ATMEGA168A-AURTR-ND</t>
  </si>
  <si>
    <t>IC MCU 8BIT 16KB FLASH 32TQFP</t>
  </si>
  <si>
    <t>http://www.digikey.es/product-detail/en/atmel/ATMEGA168A-AUR/ATMEGA168A-AURTR-ND/2271187</t>
  </si>
  <si>
    <t>ATmega168A</t>
  </si>
  <si>
    <t>http://www.digikey.es/product-search/en?keywords=620-1428-1-ND</t>
  </si>
  <si>
    <t>Total (€)</t>
  </si>
  <si>
    <t>IC MOTOR DRIVER PAR 8SOIC</t>
  </si>
  <si>
    <t xml:space="preserve">S1143E-36-ND </t>
  </si>
  <si>
    <t>https://www.digikey.com/product-search/en?keywords=S1143E-36-ND</t>
  </si>
  <si>
    <t>CONN HEADER 40PS .100 SMD 30GOLD</t>
  </si>
  <si>
    <t>609-2231-ND</t>
  </si>
  <si>
    <t>HEADER 4,6 PINS</t>
  </si>
  <si>
    <t>http://www.digikey.com/product-search/en?keywords=609-2231-ND</t>
  </si>
  <si>
    <t>CONN HEADER 36POS .100 R/A SMD</t>
  </si>
  <si>
    <t>SWITCH TACTILE SPST-NO 0.05A 24V</t>
  </si>
  <si>
    <t xml:space="preserve"> SW262CT-ND</t>
  </si>
  <si>
    <t>http://www.digikey.es/product-search/en?keywords=SW262CT-ND%09</t>
  </si>
  <si>
    <t xml:space="preserve">LED BLUE CLEAR 1206 REV MT SMD </t>
  </si>
  <si>
    <t>160-1889-1-ND</t>
  </si>
  <si>
    <t>http://www.digikey.es/product-search/en?keywords=160-1889-1-ND%09</t>
  </si>
  <si>
    <t>CAP CER 1UF 50V X7R 10% 1206-</t>
  </si>
  <si>
    <t>445-1423-1-ND</t>
  </si>
  <si>
    <t>http://www.digikey.es/product-search/en?keywords=445-1423-1-ND%09</t>
  </si>
  <si>
    <t>399-4674-1-ND</t>
  </si>
  <si>
    <t>C1206C104KARACTU</t>
  </si>
  <si>
    <t>http://www.digikey.es/product-detail/en/kemet/C1206C104KARACTU/399-4674-1-ND/992199</t>
  </si>
  <si>
    <t>GMK316F106ZL-T</t>
  </si>
  <si>
    <t>587-1352-1-ND</t>
  </si>
  <si>
    <t>http://www.digikey.es/product-search/en?keywords=587-1352-1-ND</t>
  </si>
  <si>
    <t>RES 10.0K OHM 1-4W 1% 1206 SMD</t>
  </si>
  <si>
    <t>311-10.0KFRCT-ND</t>
  </si>
  <si>
    <t>10K</t>
  </si>
  <si>
    <t>.1uf</t>
  </si>
  <si>
    <t>10uf</t>
  </si>
  <si>
    <t>1uf</t>
  </si>
  <si>
    <t>Value</t>
  </si>
  <si>
    <t>8Mhz</t>
  </si>
  <si>
    <t>http://www.digikey.es/product-search/en?keywords=311-10.0KFRCT-ND</t>
  </si>
  <si>
    <t>RES 100 OHM 1-4W 1% 1206 SMD</t>
  </si>
  <si>
    <t>311-100FRCT-ND</t>
  </si>
  <si>
    <t>http://www.digikey.es/product-search/en?keywords=311-100FRCT-ND</t>
  </si>
  <si>
    <t>RES 0.0 OHM 1-4W 5% 1206 SMD-</t>
  </si>
  <si>
    <t>311-0.0ERCT-ND</t>
  </si>
  <si>
    <t>http://www.digikey.es/product-search/en?keywords=311-0.0ERCT-ND</t>
  </si>
  <si>
    <t>RESONATOR CER 8.00 MHZ W/CAP SMD</t>
  </si>
  <si>
    <t>535-10004-1-ND</t>
  </si>
  <si>
    <t>http://www.digikey.es/product-search/en?keywords=535-10004-1-ND</t>
  </si>
  <si>
    <t>TOTAL BOARD</t>
  </si>
  <si>
    <t>TOTAL</t>
  </si>
  <si>
    <t>SENSOR BOARD</t>
  </si>
  <si>
    <t>RESISTOR 1M</t>
  </si>
  <si>
    <t>RES 1.00M OHM 1-4W 1% 1206 SMD-</t>
  </si>
  <si>
    <t>311-1.00MFRCT-ND</t>
  </si>
  <si>
    <t>http://www.digikey.es/product-search/en?keywords=311-1.00MFRCT-ND</t>
  </si>
  <si>
    <t>1M</t>
  </si>
  <si>
    <t>REGULATOR BOARD</t>
  </si>
  <si>
    <t>http://www.digikey.es/product-search/en?keywords=LM3480IM3-5.0%2FNOPBCT-ND</t>
  </si>
  <si>
    <t>REGULATOR</t>
  </si>
  <si>
    <t>LM3480IM3-5.0/NOPB</t>
  </si>
  <si>
    <t xml:space="preserve"> IC REG LDO 5V 0.1A SOT23-3</t>
  </si>
  <si>
    <t>PROGRAMER BOARD</t>
  </si>
  <si>
    <t>FABISP</t>
  </si>
  <si>
    <t xml:space="preserve">IC MCU AVR 4K FLASH 20MHZ 14SOIC- </t>
  </si>
  <si>
    <t xml:space="preserve">ATTINY44A-SSU-ND </t>
  </si>
  <si>
    <t>http://www.digikey.es/product-search/en?keywords=ATTINY44A-SSU-ND%09</t>
  </si>
  <si>
    <t>DIODE</t>
  </si>
  <si>
    <t>DIODE ZENER 500MW 3.3V SOD123-</t>
  </si>
  <si>
    <t>BZT52C3V3-FDICT-ND</t>
  </si>
  <si>
    <t>http://www.digikey.es/product-search/en?keywords=BZT52C3V3-FDICT-ND</t>
  </si>
  <si>
    <t>USB</t>
  </si>
  <si>
    <t>http://www.digikey.es/product-search/en?keywords=H2961CT-ND</t>
  </si>
  <si>
    <t>H2961CT-ND</t>
  </si>
  <si>
    <t>CONN RECEPT MINI USB2.0 5POS</t>
  </si>
  <si>
    <t>RESISTOR 1K</t>
  </si>
  <si>
    <t>RESISTOR 499</t>
  </si>
  <si>
    <t>CAPACITOR 10pf</t>
  </si>
  <si>
    <t>CRYSTAL</t>
  </si>
  <si>
    <t>20MHz</t>
  </si>
  <si>
    <t>10PF</t>
  </si>
  <si>
    <t>1K</t>
  </si>
  <si>
    <t>CAP CERAMIC 10PF 50V NP0 1206-$0.03612-</t>
  </si>
  <si>
    <t>311-1150-1-ND</t>
  </si>
  <si>
    <t xml:space="preserve">CER RESONATOR 20.00MHZ SMD </t>
  </si>
  <si>
    <t xml:space="preserve">XC1109CT-ND </t>
  </si>
  <si>
    <t>http://www.digikey.es/product-search/en?keywords=311-1150-1-ND</t>
  </si>
  <si>
    <t>http://www.digikey.es/product-search/en?keywords=XC1109CT-ND%09</t>
  </si>
  <si>
    <t xml:space="preserve">RES 499 OHM 1-4W 1% 1206 SMD- </t>
  </si>
  <si>
    <t xml:space="preserve">311-499FRCT-ND </t>
  </si>
  <si>
    <t>http://www.digikey.es/product-search/en?keywords=311-499FRCT-ND%09</t>
  </si>
  <si>
    <t>RES 1.00K OHM 1-4W 1% 1206 SMD-</t>
  </si>
  <si>
    <t>311-1.00KFRCT-ND</t>
  </si>
  <si>
    <t>http://www.digikey.es/product-search/en?keywords=311-1.00KFRCT-ND</t>
  </si>
  <si>
    <t>INVENTORY</t>
  </si>
  <si>
    <t>STEPPER MOTOR</t>
  </si>
  <si>
    <t>12V</t>
  </si>
  <si>
    <t>Bipolar</t>
  </si>
  <si>
    <t>STP-42D201-37</t>
  </si>
  <si>
    <t>http://www.jameco.com/webapp/wcs/stores/servlet/Product_10001_10001_238538_-1</t>
  </si>
  <si>
    <t>Motor Step 12vdc 0.4A</t>
  </si>
  <si>
    <t>1 dollar=</t>
  </si>
  <si>
    <t>€</t>
  </si>
  <si>
    <t>TOTAL MOTOR</t>
  </si>
  <si>
    <t>METACRYLATE</t>
  </si>
  <si>
    <t>PLA</t>
  </si>
  <si>
    <t>A2 (420mm x 594mm)</t>
  </si>
  <si>
    <t>http://xavievolution9.com/es/metacrilato-xt-transparente-3mm/278-mt3-din-a2-420x594x3-mm.html</t>
  </si>
  <si>
    <t>1Kg</t>
  </si>
  <si>
    <t>http://tiendas.mediamarkt.es/p/bobina-para-impresoras-3d-bq-pla-pure-white-175-mm-1-kg-1238011</t>
  </si>
  <si>
    <t>TOTAL FINAL PROJECT</t>
  </si>
  <si>
    <t>A4953ELJTR-T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</si>
</sst>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Arial"/>
      <family val="2"/>
    </font>
    <font>
      <u/>
      <sz val="11"/>
      <color theme="10"/>
      <name val="Calibri"/>
      <family val="2"/>
    </font>
    <font>
      <sz val="9"/>
      <color rgb="FF000000"/>
      <name val="Arial"/>
      <family val="2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rgb="FF999999"/>
      </right>
      <top style="medium">
        <color rgb="FF999999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38">
    <xf numFmtId="0" fontId="0" fillId="0" borderId="0" xfId="0"/>
    <xf numFmtId="0" fontId="0" fillId="0" borderId="1" xfId="0" applyBorder="1"/>
    <xf numFmtId="0" fontId="3" fillId="0" borderId="0" xfId="1" applyAlignment="1" applyProtection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3" fillId="0" borderId="4" xfId="1" applyBorder="1" applyAlignment="1" applyProtection="1"/>
    <xf numFmtId="2" fontId="0" fillId="0" borderId="4" xfId="0" applyNumberFormat="1" applyBorder="1" applyAlignment="1">
      <alignment horizontal="center"/>
    </xf>
    <xf numFmtId="1" fontId="0" fillId="0" borderId="4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0" fontId="2" fillId="0" borderId="0" xfId="0" applyFont="1"/>
    <xf numFmtId="0" fontId="2" fillId="0" borderId="4" xfId="0" applyFont="1" applyBorder="1"/>
    <xf numFmtId="2" fontId="0" fillId="0" borderId="4" xfId="0" applyNumberFormat="1" applyFill="1" applyBorder="1" applyAlignment="1">
      <alignment horizontal="center"/>
    </xf>
    <xf numFmtId="0" fontId="0" fillId="3" borderId="1" xfId="0" applyFill="1" applyBorder="1"/>
    <xf numFmtId="0" fontId="0" fillId="3" borderId="4" xfId="0" applyFill="1" applyBorder="1"/>
    <xf numFmtId="0" fontId="4" fillId="0" borderId="4" xfId="0" applyFont="1" applyBorder="1"/>
    <xf numFmtId="0" fontId="2" fillId="2" borderId="4" xfId="0" applyFont="1" applyFill="1" applyBorder="1" applyAlignment="1">
      <alignment horizontal="left" readingOrder="1"/>
    </xf>
    <xf numFmtId="0" fontId="0" fillId="3" borderId="6" xfId="0" applyFill="1" applyBorder="1"/>
    <xf numFmtId="0" fontId="0" fillId="3" borderId="5" xfId="0" applyFill="1" applyBorder="1"/>
    <xf numFmtId="0" fontId="0" fillId="0" borderId="0" xfId="0" applyFill="1" applyBorder="1"/>
    <xf numFmtId="0" fontId="5" fillId="0" borderId="4" xfId="0" applyFont="1" applyBorder="1"/>
    <xf numFmtId="0" fontId="0" fillId="0" borderId="4" xfId="0" applyFont="1" applyFill="1" applyBorder="1"/>
    <xf numFmtId="1" fontId="0" fillId="0" borderId="4" xfId="0" applyNumberFormat="1" applyFill="1" applyBorder="1" applyAlignment="1">
      <alignment horizontal="center"/>
    </xf>
    <xf numFmtId="0" fontId="0" fillId="0" borderId="4" xfId="0" applyBorder="1" applyAlignment="1">
      <alignment horizontal="center" vertical="center"/>
    </xf>
    <xf numFmtId="2" fontId="0" fillId="3" borderId="4" xfId="0" applyNumberFormat="1" applyFill="1" applyBorder="1" applyAlignment="1">
      <alignment horizontal="center"/>
    </xf>
    <xf numFmtId="0" fontId="0" fillId="0" borderId="0" xfId="0" applyAlignment="1">
      <alignment horizontal="center"/>
    </xf>
    <xf numFmtId="0" fontId="4" fillId="0" borderId="4" xfId="0" applyFont="1" applyBorder="1" applyAlignment="1">
      <alignment wrapText="1"/>
    </xf>
    <xf numFmtId="0" fontId="0" fillId="3" borderId="4" xfId="0" applyFill="1" applyBorder="1" applyAlignment="1">
      <alignment horizontal="center"/>
    </xf>
    <xf numFmtId="0" fontId="0" fillId="3" borderId="7" xfId="0" applyFill="1" applyBorder="1"/>
    <xf numFmtId="0" fontId="0" fillId="0" borderId="4" xfId="0" applyFill="1" applyBorder="1"/>
    <xf numFmtId="0" fontId="4" fillId="0" borderId="8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0" fontId="3" fillId="0" borderId="4" xfId="1" applyFill="1" applyBorder="1" applyAlignment="1" applyProtection="1"/>
    <xf numFmtId="0" fontId="0" fillId="0" borderId="4" xfId="0" applyFill="1" applyBorder="1" applyAlignment="1">
      <alignment horizontal="center"/>
    </xf>
    <xf numFmtId="0" fontId="0" fillId="0" borderId="4" xfId="0" applyBorder="1" applyAlignment="1">
      <alignment horizontal="right"/>
    </xf>
    <xf numFmtId="2" fontId="0" fillId="0" borderId="4" xfId="0" applyNumberFormat="1" applyFill="1" applyBorder="1"/>
    <xf numFmtId="0" fontId="0" fillId="4" borderId="1" xfId="0" applyFill="1" applyBorder="1" applyAlignment="1">
      <alignment horizontal="center"/>
    </xf>
    <xf numFmtId="2" fontId="0" fillId="4" borderId="3" xfId="0" applyNumberFormat="1" applyFill="1" applyBorder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digikey.es/product-search/en?keywords=445-1423-1-ND%09" TargetMode="External"/><Relationship Id="rId13" Type="http://schemas.openxmlformats.org/officeDocument/2006/relationships/hyperlink" Target="http://www.digikey.es/product-detail/en/atmel/ATMEGA168A-AUR/ATMEGA168A-AURTR-ND/2271187" TargetMode="External"/><Relationship Id="rId18" Type="http://schemas.openxmlformats.org/officeDocument/2006/relationships/hyperlink" Target="http://www.digikey.es/product-search/en?keywords=311-0.0ERCT-ND" TargetMode="External"/><Relationship Id="rId26" Type="http://schemas.openxmlformats.org/officeDocument/2006/relationships/hyperlink" Target="http://www.digikey.es/product-search/en?keywords=311-10.0KFRCT-ND" TargetMode="External"/><Relationship Id="rId3" Type="http://schemas.openxmlformats.org/officeDocument/2006/relationships/hyperlink" Target="http://www.digikey.es/product-search/en?keywords=620-1428-1-ND" TargetMode="External"/><Relationship Id="rId21" Type="http://schemas.openxmlformats.org/officeDocument/2006/relationships/hyperlink" Target="http://www.digikey.es/product-search/en?keywords=311-0.0ERCT-ND" TargetMode="External"/><Relationship Id="rId34" Type="http://schemas.openxmlformats.org/officeDocument/2006/relationships/hyperlink" Target="http://xavievolution9.com/es/metacrilato-xt-transparente-3mm/278-mt3-din-a2-420x594x3-mm.html" TargetMode="External"/><Relationship Id="rId7" Type="http://schemas.openxmlformats.org/officeDocument/2006/relationships/hyperlink" Target="http://www.digikey.es/product-search/en?keywords=160-1889-1-ND%09" TargetMode="External"/><Relationship Id="rId12" Type="http://schemas.openxmlformats.org/officeDocument/2006/relationships/hyperlink" Target="http://www.digikey.es/product-search/en?keywords=535-10004-1-ND" TargetMode="External"/><Relationship Id="rId17" Type="http://schemas.openxmlformats.org/officeDocument/2006/relationships/hyperlink" Target="http://www.digikey.es/product-search/en?keywords=311-10.0KFRCT-ND" TargetMode="External"/><Relationship Id="rId25" Type="http://schemas.openxmlformats.org/officeDocument/2006/relationships/hyperlink" Target="http://www.digikey.es/product-search/en?keywords=311-100FRCT-ND" TargetMode="External"/><Relationship Id="rId33" Type="http://schemas.openxmlformats.org/officeDocument/2006/relationships/hyperlink" Target="http://www.jameco.com/webapp/wcs/stores/servlet/Product_10001_10001_238538_-1" TargetMode="External"/><Relationship Id="rId2" Type="http://schemas.openxmlformats.org/officeDocument/2006/relationships/hyperlink" Target="http://www.digikey.es/product-detail/en/atmel/ATMEGA168A-AUR/ATMEGA168A-AURTR-ND/2271187" TargetMode="External"/><Relationship Id="rId16" Type="http://schemas.openxmlformats.org/officeDocument/2006/relationships/hyperlink" Target="http://www.digikey.es/product-search/en?keywords=BZT52C3V3-FDICT-ND" TargetMode="External"/><Relationship Id="rId20" Type="http://schemas.openxmlformats.org/officeDocument/2006/relationships/hyperlink" Target="http://www.digikey.es/product-search/en?keywords=311-1.00MFRCT-ND" TargetMode="External"/><Relationship Id="rId29" Type="http://schemas.openxmlformats.org/officeDocument/2006/relationships/hyperlink" Target="http://www.digikey.es/product-search/en?keywords=311-1150-1-ND" TargetMode="External"/><Relationship Id="rId1" Type="http://schemas.openxmlformats.org/officeDocument/2006/relationships/hyperlink" Target="http://fab.cba.mit.edu/about/fab/inv.html" TargetMode="External"/><Relationship Id="rId6" Type="http://schemas.openxmlformats.org/officeDocument/2006/relationships/hyperlink" Target="http://www.digikey.es/product-search/en?keywords=SW262CT-ND%09" TargetMode="External"/><Relationship Id="rId11" Type="http://schemas.openxmlformats.org/officeDocument/2006/relationships/hyperlink" Target="http://www.digikey.es/product-search/en?keywords=311-100FRCT-ND" TargetMode="External"/><Relationship Id="rId24" Type="http://schemas.openxmlformats.org/officeDocument/2006/relationships/hyperlink" Target="http://www.digikey.es/product-search/en?keywords=H2961CT-ND" TargetMode="External"/><Relationship Id="rId32" Type="http://schemas.openxmlformats.org/officeDocument/2006/relationships/hyperlink" Target="http://www.digikey.es/product-search/en?keywords=311-1.00KFRCT-ND" TargetMode="External"/><Relationship Id="rId5" Type="http://schemas.openxmlformats.org/officeDocument/2006/relationships/hyperlink" Target="http://www.digikey.com/product-search/en?keywords=609-2231-ND" TargetMode="External"/><Relationship Id="rId15" Type="http://schemas.openxmlformats.org/officeDocument/2006/relationships/hyperlink" Target="http://www.digikey.es/product-search/en?keywords=445-1423-1-ND%09" TargetMode="External"/><Relationship Id="rId23" Type="http://schemas.openxmlformats.org/officeDocument/2006/relationships/hyperlink" Target="http://www.digikey.es/product-search/en?keywords=ATTINY44A-SSU-ND%09" TargetMode="External"/><Relationship Id="rId28" Type="http://schemas.openxmlformats.org/officeDocument/2006/relationships/hyperlink" Target="http://www.digikey.es/product-search/en?keywords=445-1423-1-ND%09" TargetMode="External"/><Relationship Id="rId36" Type="http://schemas.openxmlformats.org/officeDocument/2006/relationships/printerSettings" Target="../printerSettings/printerSettings1.bin"/><Relationship Id="rId10" Type="http://schemas.openxmlformats.org/officeDocument/2006/relationships/hyperlink" Target="http://www.digikey.es/product-search/en?keywords=587-1352-1-ND" TargetMode="External"/><Relationship Id="rId19" Type="http://schemas.openxmlformats.org/officeDocument/2006/relationships/hyperlink" Target="http://www.digikey.es/product-search/en?keywords=311-10.0KFRCT-ND" TargetMode="External"/><Relationship Id="rId31" Type="http://schemas.openxmlformats.org/officeDocument/2006/relationships/hyperlink" Target="http://www.digikey.es/product-search/en?keywords=311-499FRCT-ND%09" TargetMode="External"/><Relationship Id="rId4" Type="http://schemas.openxmlformats.org/officeDocument/2006/relationships/hyperlink" Target="https://www.digikey.com/product-search/en?keywords=S1143E-36-ND" TargetMode="External"/><Relationship Id="rId9" Type="http://schemas.openxmlformats.org/officeDocument/2006/relationships/hyperlink" Target="http://www.digikey.es/product-detail/en/kemet/C1206C104KARACTU/399-4674-1-ND/992199" TargetMode="External"/><Relationship Id="rId14" Type="http://schemas.openxmlformats.org/officeDocument/2006/relationships/hyperlink" Target="https://www.digikey.com/product-search/en?keywords=S1143E-36-ND" TargetMode="External"/><Relationship Id="rId22" Type="http://schemas.openxmlformats.org/officeDocument/2006/relationships/hyperlink" Target="http://www.digikey.es/product-search/en?keywords=LM3480IM3-5.0%2FNOPBCT-ND" TargetMode="External"/><Relationship Id="rId27" Type="http://schemas.openxmlformats.org/officeDocument/2006/relationships/hyperlink" Target="http://www.digikey.es/product-search/en?keywords=311-0.0ERCT-ND" TargetMode="External"/><Relationship Id="rId30" Type="http://schemas.openxmlformats.org/officeDocument/2006/relationships/hyperlink" Target="http://www.digikey.es/product-search/en?keywords=XC1109CT-ND%09" TargetMode="External"/><Relationship Id="rId35" Type="http://schemas.openxmlformats.org/officeDocument/2006/relationships/hyperlink" Target="http://tiendas.mediamarkt.es/p/bobina-para-impresoras-3d-bq-pla-pure-white-175-mm-1-kg-123801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I64"/>
  <sheetViews>
    <sheetView tabSelected="1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D3" sqref="D3"/>
    </sheetView>
  </sheetViews>
  <sheetFormatPr baseColWidth="10" defaultRowHeight="15"/>
  <cols>
    <col min="1" max="1" width="19.28515625" customWidth="1"/>
    <col min="2" max="2" width="19.85546875" customWidth="1"/>
    <col min="4" max="4" width="39" customWidth="1"/>
    <col min="5" max="5" width="30.5703125" customWidth="1"/>
    <col min="6" max="7" width="13.140625" customWidth="1"/>
    <col min="8" max="8" width="15.140625" customWidth="1"/>
    <col min="9" max="9" width="93.28515625" customWidth="1"/>
  </cols>
  <sheetData>
    <row r="2" spans="1:9" ht="15.75" thickBot="1"/>
    <row r="3" spans="1:9" ht="15.75" thickBot="1">
      <c r="A3" s="31" t="s">
        <v>112</v>
      </c>
      <c r="B3" s="2" t="s">
        <v>13</v>
      </c>
    </row>
    <row r="5" spans="1:9" ht="15.75" thickBot="1"/>
    <row r="6" spans="1:9" ht="15.75" thickBot="1">
      <c r="B6" s="1" t="s">
        <v>14</v>
      </c>
      <c r="C6" s="1" t="s">
        <v>55</v>
      </c>
      <c r="D6" s="4" t="s">
        <v>15</v>
      </c>
      <c r="E6" s="1" t="s">
        <v>16</v>
      </c>
      <c r="F6" s="1" t="s">
        <v>19</v>
      </c>
      <c r="G6" s="1" t="s">
        <v>17</v>
      </c>
      <c r="H6" s="1" t="s">
        <v>25</v>
      </c>
      <c r="I6" s="1" t="s">
        <v>18</v>
      </c>
    </row>
    <row r="7" spans="1:9" ht="15.75" thickBot="1">
      <c r="A7" s="13" t="s">
        <v>0</v>
      </c>
      <c r="B7" s="17"/>
      <c r="C7" s="18"/>
      <c r="D7" s="18"/>
      <c r="E7" s="18"/>
      <c r="F7" s="18"/>
      <c r="G7" s="18"/>
      <c r="H7" s="18"/>
      <c r="I7" s="18"/>
    </row>
    <row r="8" spans="1:9" ht="15.75" thickBot="1">
      <c r="A8" s="3" t="s">
        <v>3</v>
      </c>
      <c r="B8" s="5" t="s">
        <v>23</v>
      </c>
      <c r="C8" s="9"/>
      <c r="D8" s="5" t="s">
        <v>20</v>
      </c>
      <c r="E8" s="15" t="s">
        <v>21</v>
      </c>
      <c r="F8" s="8">
        <v>1</v>
      </c>
      <c r="G8" s="7">
        <v>1.3</v>
      </c>
      <c r="H8" s="7">
        <f>G8*F8</f>
        <v>1.3</v>
      </c>
      <c r="I8" s="6" t="s">
        <v>22</v>
      </c>
    </row>
    <row r="9" spans="1:9" ht="15.75" thickBot="1">
      <c r="A9" s="3" t="s">
        <v>1</v>
      </c>
      <c r="B9" s="5"/>
      <c r="C9" s="9"/>
      <c r="D9" s="5" t="s">
        <v>129</v>
      </c>
      <c r="E9" s="5" t="s">
        <v>26</v>
      </c>
      <c r="F9" s="8">
        <v>2</v>
      </c>
      <c r="G9" s="7">
        <v>1.63</v>
      </c>
      <c r="H9" s="7">
        <f t="shared" ref="H9:H10" si="0">G9*F9</f>
        <v>3.26</v>
      </c>
      <c r="I9" s="6" t="s">
        <v>24</v>
      </c>
    </row>
    <row r="10" spans="1:9" ht="15.75" thickBot="1">
      <c r="A10" s="3" t="s">
        <v>2</v>
      </c>
      <c r="B10" s="5"/>
      <c r="C10" s="9"/>
      <c r="D10" s="5" t="s">
        <v>33</v>
      </c>
      <c r="E10" s="5" t="s">
        <v>27</v>
      </c>
      <c r="F10" s="8">
        <v>1</v>
      </c>
      <c r="G10" s="7">
        <v>4.28</v>
      </c>
      <c r="H10" s="7">
        <f t="shared" si="0"/>
        <v>4.28</v>
      </c>
      <c r="I10" s="6" t="s">
        <v>28</v>
      </c>
    </row>
    <row r="11" spans="1:9" ht="15.75" thickBot="1">
      <c r="A11" s="3" t="s">
        <v>31</v>
      </c>
      <c r="B11" s="5"/>
      <c r="C11" s="9"/>
      <c r="D11" s="5" t="s">
        <v>29</v>
      </c>
      <c r="E11" s="5" t="s">
        <v>30</v>
      </c>
      <c r="F11" s="8">
        <v>1</v>
      </c>
      <c r="G11" s="7">
        <v>1.39</v>
      </c>
      <c r="H11" s="7">
        <f t="shared" ref="H11:H20" si="1">G11*F11</f>
        <v>1.39</v>
      </c>
      <c r="I11" s="6" t="s">
        <v>32</v>
      </c>
    </row>
    <row r="12" spans="1:9" ht="15.75" thickBot="1">
      <c r="A12" s="3" t="s">
        <v>4</v>
      </c>
      <c r="B12" s="5"/>
      <c r="C12" s="9"/>
      <c r="D12" s="5" t="s">
        <v>34</v>
      </c>
      <c r="E12" s="5" t="s">
        <v>35</v>
      </c>
      <c r="F12" s="8">
        <v>1</v>
      </c>
      <c r="G12" s="7">
        <v>1.1299999999999999</v>
      </c>
      <c r="H12" s="7">
        <f t="shared" si="1"/>
        <v>1.1299999999999999</v>
      </c>
      <c r="I12" s="6" t="s">
        <v>36</v>
      </c>
    </row>
    <row r="13" spans="1:9" ht="15.75" thickBot="1">
      <c r="A13" s="3" t="s">
        <v>5</v>
      </c>
      <c r="B13" s="5"/>
      <c r="C13" s="9"/>
      <c r="D13" s="5" t="s">
        <v>37</v>
      </c>
      <c r="E13" s="5" t="s">
        <v>38</v>
      </c>
      <c r="F13" s="8">
        <v>1</v>
      </c>
      <c r="G13" s="7">
        <v>0.53</v>
      </c>
      <c r="H13" s="7">
        <f t="shared" si="1"/>
        <v>0.53</v>
      </c>
      <c r="I13" s="6" t="s">
        <v>39</v>
      </c>
    </row>
    <row r="14" spans="1:9" ht="15.75" thickBot="1">
      <c r="A14" s="3" t="s">
        <v>6</v>
      </c>
      <c r="B14" s="5"/>
      <c r="C14" s="9" t="s">
        <v>54</v>
      </c>
      <c r="D14" s="5" t="s">
        <v>40</v>
      </c>
      <c r="E14" s="5" t="s">
        <v>41</v>
      </c>
      <c r="F14" s="8">
        <v>3</v>
      </c>
      <c r="G14" s="7">
        <v>0.22</v>
      </c>
      <c r="H14" s="7">
        <f t="shared" si="1"/>
        <v>0.66</v>
      </c>
      <c r="I14" s="6" t="s">
        <v>42</v>
      </c>
    </row>
    <row r="15" spans="1:9" ht="15.75" thickBot="1">
      <c r="A15" s="3" t="s">
        <v>7</v>
      </c>
      <c r="B15" s="5"/>
      <c r="C15" s="9" t="s">
        <v>53</v>
      </c>
      <c r="D15" s="5" t="s">
        <v>46</v>
      </c>
      <c r="E15" s="5" t="s">
        <v>47</v>
      </c>
      <c r="F15" s="8">
        <v>3</v>
      </c>
      <c r="G15" s="7">
        <v>0.41</v>
      </c>
      <c r="H15" s="7">
        <f t="shared" si="1"/>
        <v>1.23</v>
      </c>
      <c r="I15" s="6" t="s">
        <v>48</v>
      </c>
    </row>
    <row r="16" spans="1:9" ht="15.75" thickBot="1">
      <c r="A16" s="3" t="s">
        <v>8</v>
      </c>
      <c r="B16" s="5"/>
      <c r="C16" s="9" t="s">
        <v>52</v>
      </c>
      <c r="D16" s="5" t="s">
        <v>44</v>
      </c>
      <c r="E16" s="16" t="s">
        <v>43</v>
      </c>
      <c r="F16" s="8">
        <v>2</v>
      </c>
      <c r="G16" s="7">
        <v>0.3</v>
      </c>
      <c r="H16" s="7">
        <f t="shared" si="1"/>
        <v>0.6</v>
      </c>
      <c r="I16" s="6" t="s">
        <v>45</v>
      </c>
    </row>
    <row r="17" spans="1:9" ht="15.75" thickBot="1">
      <c r="A17" s="3" t="s">
        <v>9</v>
      </c>
      <c r="B17" s="5"/>
      <c r="C17" s="9" t="s">
        <v>51</v>
      </c>
      <c r="D17" s="5" t="s">
        <v>49</v>
      </c>
      <c r="E17" s="5" t="s">
        <v>50</v>
      </c>
      <c r="F17" s="8">
        <v>3</v>
      </c>
      <c r="G17" s="7">
        <v>0.09</v>
      </c>
      <c r="H17" s="7">
        <f t="shared" si="1"/>
        <v>0.27</v>
      </c>
      <c r="I17" s="6" t="s">
        <v>57</v>
      </c>
    </row>
    <row r="18" spans="1:9" ht="15.75" thickBot="1">
      <c r="A18" s="3" t="s">
        <v>10</v>
      </c>
      <c r="B18" s="5"/>
      <c r="C18" s="9">
        <v>100</v>
      </c>
      <c r="D18" s="5" t="s">
        <v>58</v>
      </c>
      <c r="E18" s="5" t="s">
        <v>59</v>
      </c>
      <c r="F18" s="8">
        <v>1</v>
      </c>
      <c r="G18" s="7">
        <v>0.09</v>
      </c>
      <c r="H18" s="7">
        <f t="shared" si="1"/>
        <v>0.09</v>
      </c>
      <c r="I18" s="6" t="s">
        <v>60</v>
      </c>
    </row>
    <row r="19" spans="1:9" ht="15.75" thickBot="1">
      <c r="A19" s="3" t="s">
        <v>11</v>
      </c>
      <c r="B19" s="5"/>
      <c r="C19" s="9">
        <v>0</v>
      </c>
      <c r="D19" s="5" t="s">
        <v>61</v>
      </c>
      <c r="E19" s="5" t="s">
        <v>62</v>
      </c>
      <c r="F19" s="8">
        <v>4</v>
      </c>
      <c r="G19" s="7">
        <v>0.09</v>
      </c>
      <c r="H19" s="7">
        <f t="shared" si="1"/>
        <v>0.36</v>
      </c>
      <c r="I19" s="6" t="s">
        <v>63</v>
      </c>
    </row>
    <row r="20" spans="1:9" ht="15.75" thickBot="1">
      <c r="A20" s="3" t="s">
        <v>12</v>
      </c>
      <c r="B20" s="5"/>
      <c r="C20" s="9" t="s">
        <v>56</v>
      </c>
      <c r="D20" s="5" t="s">
        <v>64</v>
      </c>
      <c r="E20" s="11" t="s">
        <v>65</v>
      </c>
      <c r="F20" s="8">
        <v>1</v>
      </c>
      <c r="G20" s="7">
        <v>0.31</v>
      </c>
      <c r="H20" s="7">
        <f t="shared" si="1"/>
        <v>0.31</v>
      </c>
      <c r="I20" s="6" t="s">
        <v>66</v>
      </c>
    </row>
    <row r="21" spans="1:9">
      <c r="G21" s="5" t="s">
        <v>67</v>
      </c>
      <c r="H21" s="7">
        <f>SUM(H11:H20)</f>
        <v>6.5699999999999985</v>
      </c>
    </row>
    <row r="22" spans="1:9">
      <c r="G22" s="14" t="s">
        <v>68</v>
      </c>
      <c r="H22" s="24">
        <f>H21*3</f>
        <v>19.709999999999994</v>
      </c>
    </row>
    <row r="24" spans="1:9" ht="15.75" thickBot="1">
      <c r="A24" s="14" t="s">
        <v>69</v>
      </c>
      <c r="B24" s="14"/>
      <c r="C24" s="14"/>
      <c r="D24" s="14"/>
      <c r="E24" s="14"/>
      <c r="F24" s="14"/>
      <c r="G24" s="14"/>
      <c r="H24" s="14"/>
      <c r="I24" s="14"/>
    </row>
    <row r="25" spans="1:9" ht="15.75" thickBot="1">
      <c r="A25" s="3" t="s">
        <v>3</v>
      </c>
      <c r="B25" s="5" t="s">
        <v>23</v>
      </c>
      <c r="C25" s="9"/>
      <c r="D25" s="5" t="s">
        <v>20</v>
      </c>
      <c r="E25" s="15" t="s">
        <v>21</v>
      </c>
      <c r="F25" s="8">
        <v>1</v>
      </c>
      <c r="G25" s="7">
        <v>1.3</v>
      </c>
      <c r="H25" s="7">
        <f>G25*F25</f>
        <v>1.3</v>
      </c>
      <c r="I25" s="6" t="s">
        <v>22</v>
      </c>
    </row>
    <row r="26" spans="1:9" ht="15.75" thickBot="1">
      <c r="A26" s="3" t="s">
        <v>2</v>
      </c>
      <c r="B26" s="5"/>
      <c r="C26" s="23"/>
      <c r="D26" s="5" t="s">
        <v>33</v>
      </c>
      <c r="E26" s="5" t="s">
        <v>27</v>
      </c>
      <c r="F26" s="8">
        <v>1</v>
      </c>
      <c r="G26" s="7">
        <v>4.28</v>
      </c>
      <c r="H26" s="7">
        <f t="shared" ref="H26" si="2">G26*F26</f>
        <v>4.28</v>
      </c>
      <c r="I26" s="6" t="s">
        <v>28</v>
      </c>
    </row>
    <row r="27" spans="1:9" ht="15.75" thickBot="1">
      <c r="A27" s="3" t="s">
        <v>9</v>
      </c>
      <c r="B27" s="5"/>
      <c r="C27" s="23" t="s">
        <v>51</v>
      </c>
      <c r="D27" s="5" t="s">
        <v>49</v>
      </c>
      <c r="E27" s="5" t="s">
        <v>50</v>
      </c>
      <c r="F27" s="8">
        <v>3</v>
      </c>
      <c r="G27" s="7">
        <v>0.09</v>
      </c>
      <c r="H27" s="7">
        <f>G27*F27</f>
        <v>0.27</v>
      </c>
      <c r="I27" s="6" t="s">
        <v>57</v>
      </c>
    </row>
    <row r="28" spans="1:9" ht="15.75" thickBot="1">
      <c r="A28" s="19" t="s">
        <v>70</v>
      </c>
      <c r="B28" s="5"/>
      <c r="C28" s="23" t="s">
        <v>74</v>
      </c>
      <c r="D28" s="20" t="s">
        <v>71</v>
      </c>
      <c r="E28" s="21" t="s">
        <v>72</v>
      </c>
      <c r="F28" s="22">
        <v>3</v>
      </c>
      <c r="G28" s="12">
        <v>0.09</v>
      </c>
      <c r="H28" s="7">
        <f>G28*F28</f>
        <v>0.27</v>
      </c>
      <c r="I28" s="6" t="s">
        <v>73</v>
      </c>
    </row>
    <row r="29" spans="1:9" ht="15.75" thickBot="1">
      <c r="A29" s="3" t="s">
        <v>11</v>
      </c>
      <c r="B29" s="5"/>
      <c r="C29" s="23">
        <v>0</v>
      </c>
      <c r="D29" s="5" t="s">
        <v>61</v>
      </c>
      <c r="E29" s="5" t="s">
        <v>62</v>
      </c>
      <c r="F29" s="8">
        <v>6</v>
      </c>
      <c r="G29" s="7">
        <v>0.09</v>
      </c>
      <c r="H29" s="7">
        <f>G29*F29</f>
        <v>0.54</v>
      </c>
      <c r="I29" s="6" t="s">
        <v>63</v>
      </c>
    </row>
    <row r="30" spans="1:9" ht="15.75" thickBot="1">
      <c r="A30" s="3" t="s">
        <v>6</v>
      </c>
      <c r="B30" s="5"/>
      <c r="C30" s="9" t="s">
        <v>54</v>
      </c>
      <c r="D30" s="5" t="s">
        <v>40</v>
      </c>
      <c r="E30" s="5" t="s">
        <v>41</v>
      </c>
      <c r="F30" s="8">
        <v>1</v>
      </c>
      <c r="G30" s="7">
        <v>0.22</v>
      </c>
      <c r="H30" s="7">
        <f>G30*F30</f>
        <v>0.22</v>
      </c>
      <c r="I30" s="6" t="s">
        <v>42</v>
      </c>
    </row>
    <row r="31" spans="1:9">
      <c r="G31" s="14" t="s">
        <v>67</v>
      </c>
      <c r="H31" s="24">
        <f>SUM(H25:H30)</f>
        <v>6.879999999999999</v>
      </c>
    </row>
    <row r="33" spans="1:9">
      <c r="A33" s="14" t="s">
        <v>75</v>
      </c>
      <c r="B33" s="14"/>
      <c r="C33" s="14"/>
      <c r="D33" s="14"/>
      <c r="E33" s="14"/>
      <c r="F33" s="14"/>
      <c r="G33" s="14"/>
      <c r="H33" s="14"/>
      <c r="I33" s="14"/>
    </row>
    <row r="34" spans="1:9">
      <c r="A34" s="5" t="s">
        <v>77</v>
      </c>
      <c r="B34" s="5"/>
      <c r="C34" s="5"/>
      <c r="D34" s="26" t="s">
        <v>78</v>
      </c>
      <c r="E34" s="5" t="s">
        <v>79</v>
      </c>
      <c r="F34" s="9">
        <v>1</v>
      </c>
      <c r="G34" s="9">
        <v>0.81</v>
      </c>
      <c r="H34" s="9">
        <f>G34*F34</f>
        <v>0.81</v>
      </c>
      <c r="I34" s="6" t="s">
        <v>76</v>
      </c>
    </row>
    <row r="35" spans="1:9">
      <c r="G35" s="27" t="s">
        <v>67</v>
      </c>
      <c r="H35" s="27">
        <f>H34</f>
        <v>0.81</v>
      </c>
    </row>
    <row r="37" spans="1:9">
      <c r="A37" s="28" t="s">
        <v>80</v>
      </c>
      <c r="B37" s="28" t="s">
        <v>81</v>
      </c>
      <c r="C37" s="28"/>
      <c r="D37" s="28"/>
      <c r="E37" s="28"/>
      <c r="F37" s="28"/>
      <c r="G37" s="28"/>
      <c r="H37" s="28"/>
      <c r="I37" s="28"/>
    </row>
    <row r="38" spans="1:9">
      <c r="A38" s="5" t="s">
        <v>3</v>
      </c>
      <c r="B38" s="5"/>
      <c r="C38" s="5"/>
      <c r="D38" s="5" t="s">
        <v>82</v>
      </c>
      <c r="E38" s="5" t="s">
        <v>83</v>
      </c>
      <c r="F38" s="9">
        <v>1</v>
      </c>
      <c r="G38" s="9">
        <v>1.37</v>
      </c>
      <c r="H38" s="9">
        <f>G38*F38</f>
        <v>1.37</v>
      </c>
      <c r="I38" s="6" t="s">
        <v>84</v>
      </c>
    </row>
    <row r="39" spans="1:9" ht="15.75" thickBot="1">
      <c r="A39" s="29" t="s">
        <v>85</v>
      </c>
      <c r="B39" s="5"/>
      <c r="C39" s="5"/>
      <c r="D39" s="5" t="s">
        <v>86</v>
      </c>
      <c r="E39" s="20" t="s">
        <v>87</v>
      </c>
      <c r="F39" s="9">
        <v>2</v>
      </c>
      <c r="G39" s="9">
        <v>0.19</v>
      </c>
      <c r="H39" s="9">
        <f>G39*F39</f>
        <v>0.38</v>
      </c>
      <c r="I39" s="6" t="s">
        <v>88</v>
      </c>
    </row>
    <row r="40" spans="1:9">
      <c r="A40" s="5" t="s">
        <v>89</v>
      </c>
      <c r="B40" s="5"/>
      <c r="C40" s="5"/>
      <c r="D40" s="5" t="s">
        <v>92</v>
      </c>
      <c r="E40" s="30" t="s">
        <v>91</v>
      </c>
      <c r="F40" s="9">
        <v>1</v>
      </c>
      <c r="G40" s="9">
        <v>0.93</v>
      </c>
      <c r="H40" s="9">
        <f>G40*F40</f>
        <v>0.93</v>
      </c>
      <c r="I40" s="6" t="s">
        <v>90</v>
      </c>
    </row>
    <row r="41" spans="1:9">
      <c r="A41" s="5" t="s">
        <v>93</v>
      </c>
      <c r="B41" s="5"/>
      <c r="C41" s="9" t="s">
        <v>99</v>
      </c>
      <c r="D41" s="5" t="s">
        <v>109</v>
      </c>
      <c r="E41" s="5" t="s">
        <v>110</v>
      </c>
      <c r="F41" s="9">
        <v>1</v>
      </c>
      <c r="G41" s="9">
        <v>0.09</v>
      </c>
      <c r="H41" s="9">
        <f t="shared" ref="H41:H48" si="3">G41*F41</f>
        <v>0.09</v>
      </c>
      <c r="I41" s="6" t="s">
        <v>111</v>
      </c>
    </row>
    <row r="42" spans="1:9" ht="15.75" thickBot="1">
      <c r="A42" s="5" t="s">
        <v>94</v>
      </c>
      <c r="B42" s="5"/>
      <c r="C42" s="9">
        <v>499</v>
      </c>
      <c r="D42" s="5" t="s">
        <v>106</v>
      </c>
      <c r="E42" s="5" t="s">
        <v>107</v>
      </c>
      <c r="F42" s="9">
        <v>1</v>
      </c>
      <c r="G42" s="9">
        <v>0.09</v>
      </c>
      <c r="H42" s="9">
        <f t="shared" si="3"/>
        <v>0.09</v>
      </c>
      <c r="I42" s="6" t="s">
        <v>108</v>
      </c>
    </row>
    <row r="43" spans="1:9" ht="15.75" thickBot="1">
      <c r="A43" s="3" t="s">
        <v>10</v>
      </c>
      <c r="B43" s="5"/>
      <c r="C43" s="9">
        <v>100</v>
      </c>
      <c r="D43" s="5" t="s">
        <v>58</v>
      </c>
      <c r="E43" s="5" t="s">
        <v>59</v>
      </c>
      <c r="F43" s="8">
        <v>2</v>
      </c>
      <c r="G43" s="7">
        <v>0.09</v>
      </c>
      <c r="H43" s="7">
        <f>G43*F43</f>
        <v>0.18</v>
      </c>
      <c r="I43" s="6" t="s">
        <v>60</v>
      </c>
    </row>
    <row r="44" spans="1:9" ht="15.75" thickBot="1">
      <c r="A44" s="3" t="s">
        <v>9</v>
      </c>
      <c r="B44" s="5"/>
      <c r="C44" s="9" t="s">
        <v>51</v>
      </c>
      <c r="D44" s="5" t="s">
        <v>49</v>
      </c>
      <c r="E44" s="5" t="s">
        <v>50</v>
      </c>
      <c r="F44" s="8">
        <v>1</v>
      </c>
      <c r="G44" s="7">
        <v>0.09</v>
      </c>
      <c r="H44" s="7">
        <f>G44*F44</f>
        <v>0.09</v>
      </c>
      <c r="I44" s="6" t="s">
        <v>57</v>
      </c>
    </row>
    <row r="45" spans="1:9" ht="15.75" thickBot="1">
      <c r="A45" s="3" t="s">
        <v>11</v>
      </c>
      <c r="B45" s="5"/>
      <c r="C45" s="23">
        <v>0</v>
      </c>
      <c r="D45" s="5" t="s">
        <v>61</v>
      </c>
      <c r="E45" s="5" t="s">
        <v>62</v>
      </c>
      <c r="F45" s="8">
        <v>1</v>
      </c>
      <c r="G45" s="7">
        <v>0.09</v>
      </c>
      <c r="H45" s="7">
        <f>G45*F45</f>
        <v>0.09</v>
      </c>
      <c r="I45" s="6" t="s">
        <v>63</v>
      </c>
    </row>
    <row r="46" spans="1:9" ht="15.75" thickBot="1">
      <c r="A46" s="3" t="s">
        <v>6</v>
      </c>
      <c r="B46" s="5"/>
      <c r="C46" s="9" t="s">
        <v>54</v>
      </c>
      <c r="D46" s="5" t="s">
        <v>40</v>
      </c>
      <c r="E46" s="5" t="s">
        <v>41</v>
      </c>
      <c r="F46" s="8">
        <v>1</v>
      </c>
      <c r="G46" s="7">
        <v>0.22</v>
      </c>
      <c r="H46" s="7">
        <f>G46*F46</f>
        <v>0.22</v>
      </c>
      <c r="I46" s="6" t="s">
        <v>42</v>
      </c>
    </row>
    <row r="47" spans="1:9">
      <c r="A47" s="29" t="s">
        <v>95</v>
      </c>
      <c r="B47" s="5"/>
      <c r="C47" s="9" t="s">
        <v>98</v>
      </c>
      <c r="D47" s="5" t="s">
        <v>100</v>
      </c>
      <c r="E47" s="10" t="s">
        <v>101</v>
      </c>
      <c r="F47" s="9">
        <v>2</v>
      </c>
      <c r="G47" s="9">
        <v>0.13</v>
      </c>
      <c r="H47" s="9">
        <f t="shared" si="3"/>
        <v>0.26</v>
      </c>
      <c r="I47" s="6" t="s">
        <v>104</v>
      </c>
    </row>
    <row r="48" spans="1:9">
      <c r="A48" s="29" t="s">
        <v>96</v>
      </c>
      <c r="B48" s="5"/>
      <c r="C48" s="9" t="s">
        <v>97</v>
      </c>
      <c r="D48" s="5" t="s">
        <v>102</v>
      </c>
      <c r="E48" s="5" t="s">
        <v>103</v>
      </c>
      <c r="F48" s="9">
        <v>1</v>
      </c>
      <c r="G48" s="9">
        <v>0.65</v>
      </c>
      <c r="H48" s="9">
        <f t="shared" si="3"/>
        <v>0.65</v>
      </c>
      <c r="I48" s="6" t="s">
        <v>105</v>
      </c>
    </row>
    <row r="49" spans="1:9">
      <c r="G49" s="14" t="s">
        <v>67</v>
      </c>
      <c r="H49" s="27">
        <f>SUM(H38:H48)</f>
        <v>4.3500000000000005</v>
      </c>
    </row>
    <row r="52" spans="1:9">
      <c r="A52" s="14" t="s">
        <v>113</v>
      </c>
      <c r="B52" s="29" t="s">
        <v>115</v>
      </c>
      <c r="C52" s="29" t="s">
        <v>114</v>
      </c>
      <c r="D52" s="29" t="s">
        <v>116</v>
      </c>
      <c r="E52" s="33" t="s">
        <v>118</v>
      </c>
      <c r="F52" s="33">
        <v>1</v>
      </c>
      <c r="G52" s="33">
        <v>7.95</v>
      </c>
      <c r="H52" s="12">
        <f>(F53*G52)</f>
        <v>7.0754999999999999</v>
      </c>
      <c r="I52" s="32" t="s">
        <v>117</v>
      </c>
    </row>
    <row r="53" spans="1:9">
      <c r="E53" s="34" t="s">
        <v>119</v>
      </c>
      <c r="F53" s="9">
        <v>0.89</v>
      </c>
      <c r="G53" s="9" t="s">
        <v>120</v>
      </c>
      <c r="H53" s="9"/>
    </row>
    <row r="54" spans="1:9">
      <c r="G54" s="29" t="s">
        <v>121</v>
      </c>
      <c r="H54" s="35">
        <f>H52</f>
        <v>7.0754999999999999</v>
      </c>
    </row>
    <row r="55" spans="1:9">
      <c r="G55" s="27" t="s">
        <v>68</v>
      </c>
      <c r="H55" s="24">
        <f>H54*3</f>
        <v>21.226500000000001</v>
      </c>
    </row>
    <row r="57" spans="1:9">
      <c r="A57" s="5" t="s">
        <v>122</v>
      </c>
      <c r="B57" s="5"/>
      <c r="C57" s="5"/>
      <c r="D57" s="5"/>
      <c r="E57" s="9" t="s">
        <v>124</v>
      </c>
      <c r="F57" s="9">
        <v>2</v>
      </c>
      <c r="G57" s="9">
        <v>13.8</v>
      </c>
      <c r="H57" s="9">
        <f>F57*G57</f>
        <v>27.6</v>
      </c>
      <c r="I57" s="6" t="s">
        <v>125</v>
      </c>
    </row>
    <row r="58" spans="1:9">
      <c r="F58" s="25"/>
      <c r="G58" s="27" t="s">
        <v>68</v>
      </c>
      <c r="H58" s="27">
        <f>H57</f>
        <v>27.6</v>
      </c>
    </row>
    <row r="60" spans="1:9">
      <c r="A60" s="5" t="s">
        <v>123</v>
      </c>
      <c r="B60" s="5"/>
      <c r="C60" s="5"/>
      <c r="D60" s="5"/>
      <c r="E60" s="9" t="s">
        <v>126</v>
      </c>
      <c r="F60" s="9">
        <v>1</v>
      </c>
      <c r="G60" s="9">
        <v>19.989999999999998</v>
      </c>
      <c r="H60" s="9">
        <f>G60</f>
        <v>19.989999999999998</v>
      </c>
      <c r="I60" s="6" t="s">
        <v>127</v>
      </c>
    </row>
    <row r="61" spans="1:9">
      <c r="G61" s="27" t="s">
        <v>68</v>
      </c>
      <c r="H61" s="27">
        <f>H60</f>
        <v>19.989999999999998</v>
      </c>
    </row>
    <row r="63" spans="1:9" ht="15.75" thickBot="1"/>
    <row r="64" spans="1:9" ht="15.75" thickBot="1">
      <c r="E64" s="36" t="s">
        <v>128</v>
      </c>
      <c r="F64" s="37">
        <f>SUM(H22+H31+H35+H49+H55+H58+H61)</f>
        <v>100.56649999999999</v>
      </c>
    </row>
  </sheetData>
  <hyperlinks>
    <hyperlink ref="B3" r:id="rId1"/>
    <hyperlink ref="I8" r:id="rId2"/>
    <hyperlink ref="I9" r:id="rId3"/>
    <hyperlink ref="I10" r:id="rId4"/>
    <hyperlink ref="I11" r:id="rId5"/>
    <hyperlink ref="I12" r:id="rId6"/>
    <hyperlink ref="I13" r:id="rId7"/>
    <hyperlink ref="I14" r:id="rId8"/>
    <hyperlink ref="I16" r:id="rId9"/>
    <hyperlink ref="I15" r:id="rId10"/>
    <hyperlink ref="I18" r:id="rId11"/>
    <hyperlink ref="I20" r:id="rId12"/>
    <hyperlink ref="I25" r:id="rId13"/>
    <hyperlink ref="I26" r:id="rId14"/>
    <hyperlink ref="I30" r:id="rId15"/>
    <hyperlink ref="I39" r:id="rId16"/>
    <hyperlink ref="I17" r:id="rId17"/>
    <hyperlink ref="I19" r:id="rId18"/>
    <hyperlink ref="I27" r:id="rId19"/>
    <hyperlink ref="I28" r:id="rId20"/>
    <hyperlink ref="I29" r:id="rId21"/>
    <hyperlink ref="I34" r:id="rId22"/>
    <hyperlink ref="I38" r:id="rId23"/>
    <hyperlink ref="I40" r:id="rId24"/>
    <hyperlink ref="I43" r:id="rId25"/>
    <hyperlink ref="I44" r:id="rId26"/>
    <hyperlink ref="I45" r:id="rId27"/>
    <hyperlink ref="I46" r:id="rId28"/>
    <hyperlink ref="I47" r:id="rId29"/>
    <hyperlink ref="I48" r:id="rId30"/>
    <hyperlink ref="I42" r:id="rId31"/>
    <hyperlink ref="I41" r:id="rId32"/>
    <hyperlink ref="I52" r:id="rId33"/>
    <hyperlink ref="I57" r:id="rId34"/>
    <hyperlink ref="I60" r:id="rId35"/>
  </hyperlinks>
  <pageMargins left="0.7" right="0.7" top="0.75" bottom="0.75" header="0.3" footer="0.3"/>
  <pageSetup paperSize="9" orientation="portrait" horizontalDpi="0" verticalDpi="0" r:id="rId36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Ninguna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</dc:creator>
  <cp:lastModifiedBy>Maria</cp:lastModifiedBy>
  <dcterms:created xsi:type="dcterms:W3CDTF">2016-05-29T16:10:14Z</dcterms:created>
  <dcterms:modified xsi:type="dcterms:W3CDTF">2016-06-01T12:33:15Z</dcterms:modified>
</cp:coreProperties>
</file>